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naokiuchida03\Desktop\rikujou\2025rikujou\20250831_U16県ジュニア■\要項\"/>
    </mc:Choice>
  </mc:AlternateContent>
  <xr:revisionPtr revIDLastSave="0" documentId="13_ncr:1_{647912C7-BFE9-4288-9360-6E959A61E89F}" xr6:coauthVersionLast="47" xr6:coauthVersionMax="47" xr10:uidLastSave="{00000000-0000-0000-0000-000000000000}"/>
  <bookViews>
    <workbookView xWindow="-120" yWindow="-120" windowWidth="20730" windowHeight="11160" tabRatio="79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小学用" sheetId="22" r:id="rId4"/>
    <sheet name="中高用" sheetId="21" r:id="rId5"/>
    <sheet name="様式２中高" sheetId="27" r:id="rId6"/>
  </sheets>
  <definedNames>
    <definedName name="_xlnm._FilterDatabase" localSheetId="3" hidden="1">小学用!$R$25:$R$26</definedName>
    <definedName name="_xlnm._FilterDatabase" localSheetId="4" hidden="1">中高用!$R$25:$R$26</definedName>
    <definedName name="_Order1" hidden="1">255</definedName>
    <definedName name="_Order2" hidden="1">0</definedName>
    <definedName name="_xlnm.Print_Area" localSheetId="3">小学用!$A$1:$P$183</definedName>
    <definedName name="_xlnm.Print_Area" localSheetId="4">中高用!$A$1:$P$183</definedName>
    <definedName name="_xlnm.Print_Area" localSheetId="5">様式２中高!$A$1:$DF$41</definedName>
    <definedName name="_xlnm.Print_Titles" localSheetId="3">小学用!$3:$3</definedName>
    <definedName name="_xlnm.Print_Titles" localSheetId="4">中高用!$3:$3</definedName>
    <definedName name="test">#REF!</definedName>
    <definedName name="データ">#REF!</definedName>
    <definedName name="基準">#REF!</definedName>
    <definedName name="読込">#REF!</definedName>
  </definedNames>
  <calcPr calcId="191029"/>
</workbook>
</file>

<file path=xl/calcChain.xml><?xml version="1.0" encoding="utf-8"?>
<calcChain xmlns="http://schemas.openxmlformats.org/spreadsheetml/2006/main">
  <c r="O10" i="21" l="1"/>
  <c r="O9" i="21"/>
  <c r="O8" i="21"/>
  <c r="O7" i="21"/>
  <c r="O6" i="21"/>
  <c r="O5" i="21"/>
  <c r="O4" i="21"/>
  <c r="O3" i="21" s="1"/>
  <c r="DC41" i="27"/>
  <c r="DC39" i="27"/>
  <c r="CW41" i="27"/>
  <c r="CW39" i="27"/>
  <c r="DC31" i="27"/>
  <c r="DC29" i="27"/>
  <c r="CW31" i="27"/>
  <c r="CW29" i="27"/>
  <c r="DC20" i="27"/>
  <c r="DC18" i="27"/>
  <c r="CW20" i="27"/>
  <c r="CW18" i="27"/>
  <c r="DC10" i="27"/>
  <c r="DC8" i="27"/>
  <c r="CW10" i="27"/>
  <c r="CW8" i="27"/>
  <c r="CR41" i="27"/>
  <c r="CR39" i="27"/>
  <c r="CL41" i="27"/>
  <c r="CL39" i="27"/>
  <c r="CR31" i="27"/>
  <c r="CR29" i="27"/>
  <c r="CL31" i="27"/>
  <c r="CL29" i="27"/>
  <c r="CR20" i="27"/>
  <c r="CR18" i="27"/>
  <c r="CL20" i="27"/>
  <c r="CL18" i="27"/>
  <c r="CR8" i="27"/>
  <c r="CR10" i="27"/>
  <c r="CL8" i="27"/>
  <c r="CL10" i="27"/>
  <c r="I180" i="21"/>
  <c r="I179" i="21"/>
  <c r="I178" i="21"/>
  <c r="I177" i="21"/>
  <c r="I176" i="21"/>
  <c r="I175" i="21"/>
  <c r="I174" i="21"/>
  <c r="I173" i="21"/>
  <c r="I172" i="21"/>
  <c r="I171" i="21"/>
  <c r="I170" i="21"/>
  <c r="I169" i="21"/>
  <c r="I168" i="21"/>
  <c r="I167" i="21"/>
  <c r="I166" i="21"/>
  <c r="I165" i="21"/>
  <c r="I164" i="21"/>
  <c r="I163" i="21"/>
  <c r="I162" i="21"/>
  <c r="I161" i="21"/>
  <c r="I160" i="21"/>
  <c r="I159" i="21"/>
  <c r="I158" i="21"/>
  <c r="I157" i="21"/>
  <c r="I156" i="21"/>
  <c r="I155" i="21"/>
  <c r="I154" i="21"/>
  <c r="I153" i="21"/>
  <c r="I152" i="21"/>
  <c r="I151" i="21"/>
  <c r="I150" i="21"/>
  <c r="I149" i="21"/>
  <c r="I148" i="21"/>
  <c r="I147" i="21"/>
  <c r="I146" i="21"/>
  <c r="I145" i="21"/>
  <c r="I144" i="21"/>
  <c r="I143" i="21"/>
  <c r="I142" i="21"/>
  <c r="I141" i="21"/>
  <c r="I140" i="21"/>
  <c r="I139" i="21"/>
  <c r="I138" i="21"/>
  <c r="I137" i="21"/>
  <c r="I136" i="21"/>
  <c r="I135" i="21"/>
  <c r="CG41" i="27"/>
  <c r="CG39" i="27"/>
  <c r="CA41" i="27"/>
  <c r="CA39" i="27"/>
  <c r="CG31" i="27"/>
  <c r="CG29" i="27"/>
  <c r="CA31" i="27"/>
  <c r="CA29" i="27"/>
  <c r="BV41" i="27"/>
  <c r="BV39" i="27"/>
  <c r="BP41" i="27"/>
  <c r="BP39" i="27"/>
  <c r="BV31" i="27"/>
  <c r="BV29" i="27"/>
  <c r="BP31" i="27"/>
  <c r="BP29" i="27"/>
  <c r="BK41" i="27"/>
  <c r="BK39" i="27"/>
  <c r="BE41" i="27"/>
  <c r="BE39" i="27"/>
  <c r="BK31" i="27"/>
  <c r="BK29" i="27"/>
  <c r="BE31" i="27"/>
  <c r="BE29" i="27"/>
  <c r="AZ41" i="27"/>
  <c r="AZ39" i="27"/>
  <c r="AT41" i="27"/>
  <c r="AT39" i="27"/>
  <c r="AZ31" i="27"/>
  <c r="AZ29" i="27"/>
  <c r="AT31" i="27"/>
  <c r="AT29" i="27"/>
  <c r="AO41" i="27"/>
  <c r="AO39" i="27"/>
  <c r="AI41" i="27"/>
  <c r="AI39" i="27"/>
  <c r="AO31" i="27"/>
  <c r="AO29" i="27"/>
  <c r="AI31" i="27"/>
  <c r="AI29" i="27"/>
  <c r="AD41" i="27"/>
  <c r="AD39" i="27"/>
  <c r="X41" i="27"/>
  <c r="X39" i="27"/>
  <c r="AD31" i="27"/>
  <c r="AD29" i="27"/>
  <c r="X31" i="27"/>
  <c r="X29" i="27"/>
  <c r="S41" i="27"/>
  <c r="M41" i="27"/>
  <c r="M39" i="27"/>
  <c r="S31" i="27"/>
  <c r="S29" i="27"/>
  <c r="M31" i="27"/>
  <c r="M29" i="27"/>
  <c r="CG20" i="27"/>
  <c r="CG18" i="27"/>
  <c r="CA20" i="27"/>
  <c r="CA18" i="27"/>
  <c r="BV20" i="27"/>
  <c r="BV18" i="27"/>
  <c r="BP20" i="27"/>
  <c r="BP18" i="27"/>
  <c r="BK20" i="27"/>
  <c r="BK18" i="27"/>
  <c r="BE20" i="27"/>
  <c r="BE18" i="27"/>
  <c r="AZ20" i="27"/>
  <c r="AZ18" i="27"/>
  <c r="AT20" i="27"/>
  <c r="AT18" i="27"/>
  <c r="AO20" i="27"/>
  <c r="AO18" i="27"/>
  <c r="AI20" i="27"/>
  <c r="AI18" i="27"/>
  <c r="AD20" i="27"/>
  <c r="AD18" i="27"/>
  <c r="X20" i="27"/>
  <c r="X18" i="27"/>
  <c r="S18" i="27"/>
  <c r="M20" i="27"/>
  <c r="M18" i="27"/>
  <c r="CG8" i="27"/>
  <c r="CG10" i="27"/>
  <c r="CA8" i="27"/>
  <c r="CA10" i="27"/>
  <c r="BV8" i="27"/>
  <c r="BV10" i="27"/>
  <c r="BP8" i="27"/>
  <c r="BP10" i="27"/>
  <c r="BK8" i="27"/>
  <c r="BK10" i="27"/>
  <c r="BE8" i="27"/>
  <c r="BE10" i="27"/>
  <c r="AZ8" i="27"/>
  <c r="AZ10" i="27"/>
  <c r="AT8" i="27"/>
  <c r="AT10" i="27"/>
  <c r="AO8" i="27"/>
  <c r="AO10" i="27"/>
  <c r="AI8" i="27"/>
  <c r="AI10" i="27"/>
  <c r="AD8" i="27"/>
  <c r="AD10" i="27"/>
  <c r="X8" i="27"/>
  <c r="X10" i="27"/>
  <c r="S8" i="27"/>
  <c r="S10" i="27"/>
  <c r="M10" i="27"/>
  <c r="S20" i="27"/>
  <c r="S39" i="27"/>
  <c r="M8" i="27"/>
  <c r="H41" i="27"/>
  <c r="B41" i="27"/>
  <c r="H31" i="27"/>
  <c r="B31" i="27"/>
  <c r="H20" i="27"/>
  <c r="B20" i="27"/>
  <c r="H39" i="27"/>
  <c r="B39" i="27"/>
  <c r="H29" i="27"/>
  <c r="B29" i="27"/>
  <c r="H18" i="27"/>
  <c r="B18" i="27"/>
  <c r="H8" i="27"/>
  <c r="B8" i="27"/>
  <c r="H10" i="27"/>
  <c r="B10" i="27"/>
  <c r="O10" i="22" l="1"/>
  <c r="O9" i="22"/>
  <c r="O8" i="22"/>
  <c r="O7" i="22"/>
  <c r="O6" i="22"/>
  <c r="O5" i="22"/>
  <c r="O4" i="22"/>
  <c r="J180" i="22"/>
  <c r="I180" i="22"/>
  <c r="H180" i="22"/>
  <c r="D180" i="22"/>
  <c r="C180" i="22"/>
  <c r="J179" i="22"/>
  <c r="I179" i="22"/>
  <c r="H179" i="22"/>
  <c r="D179" i="22"/>
  <c r="C179" i="22"/>
  <c r="J178" i="22"/>
  <c r="I178" i="22"/>
  <c r="H178" i="22"/>
  <c r="D178" i="22"/>
  <c r="C178" i="22"/>
  <c r="J177" i="22"/>
  <c r="I177" i="22"/>
  <c r="H177" i="22"/>
  <c r="D177" i="22"/>
  <c r="C177" i="22"/>
  <c r="J176" i="22"/>
  <c r="I176" i="22"/>
  <c r="H176" i="22"/>
  <c r="D176" i="22"/>
  <c r="C176" i="22"/>
  <c r="J175" i="22"/>
  <c r="I175" i="22"/>
  <c r="H175" i="22"/>
  <c r="D175" i="22"/>
  <c r="C175" i="22"/>
  <c r="J174" i="22"/>
  <c r="I174" i="22"/>
  <c r="H174" i="22"/>
  <c r="D174" i="22"/>
  <c r="C174" i="22"/>
  <c r="J173" i="22"/>
  <c r="I173" i="22"/>
  <c r="H173" i="22"/>
  <c r="D173" i="22"/>
  <c r="C173" i="22"/>
  <c r="J172" i="22"/>
  <c r="I172" i="22"/>
  <c r="H172" i="22"/>
  <c r="D172" i="22"/>
  <c r="C172" i="22"/>
  <c r="J171" i="22"/>
  <c r="I171" i="22"/>
  <c r="H171" i="22"/>
  <c r="D171" i="22"/>
  <c r="C171" i="22"/>
  <c r="J170" i="22"/>
  <c r="I170" i="22"/>
  <c r="H170" i="22"/>
  <c r="D170" i="22"/>
  <c r="C170" i="22"/>
  <c r="J169" i="22"/>
  <c r="I169" i="22"/>
  <c r="H169" i="22"/>
  <c r="D169" i="22"/>
  <c r="C169" i="22"/>
  <c r="J168" i="22"/>
  <c r="I168" i="22"/>
  <c r="H168" i="22"/>
  <c r="D168" i="22"/>
  <c r="C168" i="22"/>
  <c r="J167" i="22"/>
  <c r="I167" i="22"/>
  <c r="H167" i="22"/>
  <c r="D167" i="22"/>
  <c r="C167" i="22"/>
  <c r="J166" i="22"/>
  <c r="I166" i="22"/>
  <c r="H166" i="22"/>
  <c r="D166" i="22"/>
  <c r="C166" i="22"/>
  <c r="J165" i="22"/>
  <c r="I165" i="22"/>
  <c r="H165" i="22"/>
  <c r="D165" i="22"/>
  <c r="C165" i="22"/>
  <c r="J164" i="22"/>
  <c r="I164" i="22"/>
  <c r="H164" i="22"/>
  <c r="D164" i="22"/>
  <c r="C164" i="22"/>
  <c r="J163" i="22"/>
  <c r="I163" i="22"/>
  <c r="H163" i="22"/>
  <c r="D163" i="22"/>
  <c r="C163" i="22"/>
  <c r="J162" i="22"/>
  <c r="I162" i="22"/>
  <c r="H162" i="22"/>
  <c r="D162" i="22"/>
  <c r="C162" i="22"/>
  <c r="J161" i="22"/>
  <c r="I161" i="22"/>
  <c r="H161" i="22"/>
  <c r="D161" i="22"/>
  <c r="C161" i="22"/>
  <c r="J160" i="22"/>
  <c r="I160" i="22"/>
  <c r="H160" i="22"/>
  <c r="D160" i="22"/>
  <c r="C160" i="22"/>
  <c r="J159" i="22"/>
  <c r="I159" i="22"/>
  <c r="H159" i="22"/>
  <c r="D159" i="22"/>
  <c r="C159" i="22"/>
  <c r="J158" i="22"/>
  <c r="I158" i="22"/>
  <c r="H158" i="22"/>
  <c r="D158" i="22"/>
  <c r="C158" i="22"/>
  <c r="J157" i="22"/>
  <c r="I157" i="22"/>
  <c r="H157" i="22"/>
  <c r="D157" i="22"/>
  <c r="C157" i="22"/>
  <c r="J156" i="22"/>
  <c r="I156" i="22"/>
  <c r="H156" i="22"/>
  <c r="D156" i="22"/>
  <c r="C156" i="22"/>
  <c r="J155" i="22"/>
  <c r="I155" i="22"/>
  <c r="H155" i="22"/>
  <c r="D155" i="22"/>
  <c r="C155" i="22"/>
  <c r="J154" i="22"/>
  <c r="I154" i="22"/>
  <c r="H154" i="22"/>
  <c r="D154" i="22"/>
  <c r="C154" i="22"/>
  <c r="J153" i="22"/>
  <c r="I153" i="22"/>
  <c r="H153" i="22"/>
  <c r="D153" i="22"/>
  <c r="C153" i="22"/>
  <c r="J152" i="22"/>
  <c r="I152" i="22"/>
  <c r="H152" i="22"/>
  <c r="D152" i="22"/>
  <c r="C152" i="22"/>
  <c r="J151" i="22"/>
  <c r="I151" i="22"/>
  <c r="H151" i="22"/>
  <c r="D151" i="22"/>
  <c r="C151" i="22"/>
  <c r="J150" i="22"/>
  <c r="I150" i="22"/>
  <c r="H150" i="22"/>
  <c r="D150" i="22"/>
  <c r="C150" i="22"/>
  <c r="J149" i="22"/>
  <c r="I149" i="22"/>
  <c r="H149" i="22"/>
  <c r="D149" i="22"/>
  <c r="C149" i="22"/>
  <c r="J148" i="22"/>
  <c r="I148" i="22"/>
  <c r="H148" i="22"/>
  <c r="D148" i="22"/>
  <c r="C148" i="22"/>
  <c r="J147" i="22"/>
  <c r="I147" i="22"/>
  <c r="H147" i="22"/>
  <c r="D147" i="22"/>
  <c r="C147" i="22"/>
  <c r="J146" i="22"/>
  <c r="I146" i="22"/>
  <c r="H146" i="22"/>
  <c r="D146" i="22"/>
  <c r="C146" i="22"/>
  <c r="J145" i="22"/>
  <c r="I145" i="22"/>
  <c r="H145" i="22"/>
  <c r="D145" i="22"/>
  <c r="C145" i="22"/>
  <c r="J144" i="22"/>
  <c r="I144" i="22"/>
  <c r="H144" i="22"/>
  <c r="D144" i="22"/>
  <c r="C144" i="22"/>
  <c r="J143" i="22"/>
  <c r="I143" i="22"/>
  <c r="H143" i="22"/>
  <c r="D143" i="22"/>
  <c r="C143" i="22"/>
  <c r="J142" i="22"/>
  <c r="I142" i="22"/>
  <c r="H142" i="22"/>
  <c r="D142" i="22"/>
  <c r="C142" i="22"/>
  <c r="J141" i="22"/>
  <c r="I141" i="22"/>
  <c r="H141" i="22"/>
  <c r="D141" i="22"/>
  <c r="C141" i="22"/>
  <c r="J140" i="22"/>
  <c r="I140" i="22"/>
  <c r="H140" i="22"/>
  <c r="D140" i="22"/>
  <c r="C140" i="22"/>
  <c r="J139" i="22"/>
  <c r="I139" i="22"/>
  <c r="H139" i="22"/>
  <c r="D139" i="22"/>
  <c r="C139" i="22"/>
  <c r="J138" i="22"/>
  <c r="I138" i="22"/>
  <c r="H138" i="22"/>
  <c r="D138" i="22"/>
  <c r="C138" i="22"/>
  <c r="J137" i="22"/>
  <c r="I137" i="22"/>
  <c r="H137" i="22"/>
  <c r="D137" i="22"/>
  <c r="C137" i="22"/>
  <c r="J136" i="22"/>
  <c r="I136" i="22"/>
  <c r="H136" i="22"/>
  <c r="D136" i="22"/>
  <c r="C136" i="22"/>
  <c r="J135" i="22"/>
  <c r="I135" i="22"/>
  <c r="H135" i="22"/>
  <c r="D135" i="22"/>
  <c r="C135" i="22"/>
  <c r="J134" i="22"/>
  <c r="I134" i="22"/>
  <c r="H134" i="22"/>
  <c r="D134" i="22"/>
  <c r="C134" i="22"/>
  <c r="J133" i="22"/>
  <c r="I133" i="22"/>
  <c r="H133" i="22"/>
  <c r="D133" i="22"/>
  <c r="C133" i="22"/>
  <c r="J132" i="22"/>
  <c r="I132" i="22"/>
  <c r="H132" i="22"/>
  <c r="D132" i="22"/>
  <c r="C132" i="22"/>
  <c r="J131" i="22"/>
  <c r="I131" i="22"/>
  <c r="H131" i="22"/>
  <c r="D131" i="22"/>
  <c r="C131" i="22"/>
  <c r="J130" i="22"/>
  <c r="I130" i="22"/>
  <c r="H130" i="22"/>
  <c r="D130" i="22"/>
  <c r="C130" i="22"/>
  <c r="J129" i="22"/>
  <c r="I129" i="22"/>
  <c r="H129" i="22"/>
  <c r="D129" i="22"/>
  <c r="C129" i="22"/>
  <c r="J128" i="22"/>
  <c r="I128" i="22"/>
  <c r="H128" i="22"/>
  <c r="D128" i="22"/>
  <c r="C128" i="22"/>
  <c r="J127" i="22"/>
  <c r="I127" i="22"/>
  <c r="H127" i="22"/>
  <c r="D127" i="22"/>
  <c r="C127" i="22"/>
  <c r="J126" i="22"/>
  <c r="I126" i="22"/>
  <c r="H126" i="22"/>
  <c r="D126" i="22"/>
  <c r="C126" i="22"/>
  <c r="J125" i="22"/>
  <c r="I125" i="22"/>
  <c r="H125" i="22"/>
  <c r="D125" i="22"/>
  <c r="C125" i="22"/>
  <c r="J124" i="22"/>
  <c r="I124" i="22"/>
  <c r="H124" i="22"/>
  <c r="D124" i="22"/>
  <c r="C124" i="22"/>
  <c r="J123" i="22"/>
  <c r="I123" i="22"/>
  <c r="H123" i="22"/>
  <c r="D123" i="22"/>
  <c r="C123" i="22"/>
  <c r="J122" i="22"/>
  <c r="I122" i="22"/>
  <c r="H122" i="22"/>
  <c r="D122" i="22"/>
  <c r="C122" i="22"/>
  <c r="J121" i="22"/>
  <c r="I121" i="22"/>
  <c r="H121" i="22"/>
  <c r="D121" i="22"/>
  <c r="C121" i="22"/>
  <c r="J120" i="22"/>
  <c r="I120" i="22"/>
  <c r="H120" i="22"/>
  <c r="D120" i="22"/>
  <c r="C120" i="22"/>
  <c r="J119" i="22"/>
  <c r="I119" i="22"/>
  <c r="H119" i="22"/>
  <c r="D119" i="22"/>
  <c r="C119" i="22"/>
  <c r="J118" i="22"/>
  <c r="I118" i="22"/>
  <c r="H118" i="22"/>
  <c r="D118" i="22"/>
  <c r="C118" i="22"/>
  <c r="J117" i="22"/>
  <c r="I117" i="22"/>
  <c r="H117" i="22"/>
  <c r="D117" i="22"/>
  <c r="C117" i="22"/>
  <c r="J116" i="22"/>
  <c r="I116" i="22"/>
  <c r="H116" i="22"/>
  <c r="D116" i="22"/>
  <c r="C116" i="22"/>
  <c r="J115" i="22"/>
  <c r="I115" i="22"/>
  <c r="H115" i="22"/>
  <c r="D115" i="22"/>
  <c r="C115" i="22"/>
  <c r="J114" i="22"/>
  <c r="I114" i="22"/>
  <c r="H114" i="22"/>
  <c r="D114" i="22"/>
  <c r="C114" i="22"/>
  <c r="J113" i="22"/>
  <c r="I113" i="22"/>
  <c r="H113" i="22"/>
  <c r="D113" i="22"/>
  <c r="C113" i="22"/>
  <c r="J112" i="22"/>
  <c r="I112" i="22"/>
  <c r="H112" i="22"/>
  <c r="D112" i="22"/>
  <c r="C112" i="22"/>
  <c r="J111" i="22"/>
  <c r="I111" i="22"/>
  <c r="H111" i="22"/>
  <c r="D111" i="22"/>
  <c r="C111" i="22"/>
  <c r="J110" i="22"/>
  <c r="I110" i="22"/>
  <c r="H110" i="22"/>
  <c r="D110" i="22"/>
  <c r="C110" i="22"/>
  <c r="J109" i="22"/>
  <c r="I109" i="22"/>
  <c r="H109" i="22"/>
  <c r="D109" i="22"/>
  <c r="C109" i="22"/>
  <c r="J108" i="22"/>
  <c r="I108" i="22"/>
  <c r="H108" i="22"/>
  <c r="D108" i="22"/>
  <c r="C108" i="22"/>
  <c r="J107" i="22"/>
  <c r="I107" i="22"/>
  <c r="H107" i="22"/>
  <c r="D107" i="22"/>
  <c r="C107" i="22"/>
  <c r="J106" i="22"/>
  <c r="I106" i="22"/>
  <c r="H106" i="22"/>
  <c r="D106" i="22"/>
  <c r="C106" i="22"/>
  <c r="J105" i="22"/>
  <c r="I105" i="22"/>
  <c r="H105" i="22"/>
  <c r="D105" i="22"/>
  <c r="C105" i="22"/>
  <c r="J104" i="22"/>
  <c r="I104" i="22"/>
  <c r="H104" i="22"/>
  <c r="D104" i="22"/>
  <c r="C104" i="22"/>
  <c r="J103" i="22"/>
  <c r="I103" i="22"/>
  <c r="H103" i="22"/>
  <c r="D103" i="22"/>
  <c r="C103" i="22"/>
  <c r="J102" i="22"/>
  <c r="I102" i="22"/>
  <c r="H102" i="22"/>
  <c r="D102" i="22"/>
  <c r="C102" i="22"/>
  <c r="J101" i="22"/>
  <c r="I101" i="22"/>
  <c r="H101" i="22"/>
  <c r="D101" i="22"/>
  <c r="C101" i="22"/>
  <c r="J100" i="22"/>
  <c r="I100" i="22"/>
  <c r="H100" i="22"/>
  <c r="D100" i="22"/>
  <c r="C100" i="22"/>
  <c r="J99" i="22"/>
  <c r="I99" i="22"/>
  <c r="H99" i="22"/>
  <c r="D99" i="22"/>
  <c r="C99" i="22"/>
  <c r="J98" i="22"/>
  <c r="I98" i="22"/>
  <c r="H98" i="22"/>
  <c r="D98" i="22"/>
  <c r="C98" i="22"/>
  <c r="J97" i="22"/>
  <c r="I97" i="22"/>
  <c r="H97" i="22"/>
  <c r="D97" i="22"/>
  <c r="C97" i="22"/>
  <c r="J96" i="22"/>
  <c r="I96" i="22"/>
  <c r="H96" i="22"/>
  <c r="D96" i="22"/>
  <c r="C96" i="22"/>
  <c r="J95" i="22"/>
  <c r="I95" i="22"/>
  <c r="H95" i="22"/>
  <c r="D95" i="22"/>
  <c r="C95" i="22"/>
  <c r="J94" i="22"/>
  <c r="I94" i="22"/>
  <c r="H94" i="22"/>
  <c r="D94" i="22"/>
  <c r="C94" i="22"/>
  <c r="J93" i="22"/>
  <c r="I93" i="22"/>
  <c r="H93" i="22"/>
  <c r="D93" i="22"/>
  <c r="C93" i="22"/>
  <c r="J92" i="22"/>
  <c r="I92" i="22"/>
  <c r="H92" i="22"/>
  <c r="D92" i="22"/>
  <c r="C92" i="22"/>
  <c r="J91" i="22"/>
  <c r="I91" i="22"/>
  <c r="H91" i="22"/>
  <c r="D91" i="22"/>
  <c r="C91" i="22"/>
  <c r="J90" i="22"/>
  <c r="I90" i="22"/>
  <c r="H90" i="22"/>
  <c r="D90" i="22"/>
  <c r="C90" i="22"/>
  <c r="J89" i="22"/>
  <c r="I89" i="22"/>
  <c r="H89" i="22"/>
  <c r="D89" i="22"/>
  <c r="C89" i="22"/>
  <c r="J88" i="22"/>
  <c r="I88" i="22"/>
  <c r="H88" i="22"/>
  <c r="D88" i="22"/>
  <c r="C88" i="22"/>
  <c r="J87" i="22"/>
  <c r="I87" i="22"/>
  <c r="H87" i="22"/>
  <c r="D87" i="22"/>
  <c r="C87" i="22"/>
  <c r="J86" i="22"/>
  <c r="I86" i="22"/>
  <c r="H86" i="22"/>
  <c r="D86" i="22"/>
  <c r="C86" i="22"/>
  <c r="J85" i="22"/>
  <c r="I85" i="22"/>
  <c r="H85" i="22"/>
  <c r="D85" i="22"/>
  <c r="C85" i="22"/>
  <c r="J84" i="22"/>
  <c r="I84" i="22"/>
  <c r="H84" i="22"/>
  <c r="D84" i="22"/>
  <c r="C84" i="22"/>
  <c r="J83" i="22"/>
  <c r="I83" i="22"/>
  <c r="H83" i="22"/>
  <c r="D83" i="22"/>
  <c r="C83" i="22"/>
  <c r="J82" i="22"/>
  <c r="I82" i="22"/>
  <c r="H82" i="22"/>
  <c r="D82" i="22"/>
  <c r="C82" i="22"/>
  <c r="J81" i="22"/>
  <c r="I81" i="22"/>
  <c r="H81" i="22"/>
  <c r="D81" i="22"/>
  <c r="C81" i="22"/>
  <c r="J80" i="22"/>
  <c r="I80" i="22"/>
  <c r="H80" i="22"/>
  <c r="D80" i="22"/>
  <c r="C80" i="22"/>
  <c r="J79" i="22"/>
  <c r="I79" i="22"/>
  <c r="H79" i="22"/>
  <c r="D79" i="22"/>
  <c r="C79" i="22"/>
  <c r="J78" i="22"/>
  <c r="I78" i="22"/>
  <c r="H78" i="22"/>
  <c r="D78" i="22"/>
  <c r="C78" i="22"/>
  <c r="J77" i="22"/>
  <c r="I77" i="22"/>
  <c r="H77" i="22"/>
  <c r="D77" i="22"/>
  <c r="C77" i="22"/>
  <c r="J76" i="22"/>
  <c r="I76" i="22"/>
  <c r="H76" i="22"/>
  <c r="D76" i="22"/>
  <c r="C76" i="22"/>
  <c r="J75" i="22"/>
  <c r="I75" i="22"/>
  <c r="H75" i="22"/>
  <c r="D75" i="22"/>
  <c r="C75" i="22"/>
  <c r="J74" i="22"/>
  <c r="I74" i="22"/>
  <c r="H74" i="22"/>
  <c r="D74" i="22"/>
  <c r="C74" i="22"/>
  <c r="J73" i="22"/>
  <c r="I73" i="22"/>
  <c r="H73" i="22"/>
  <c r="D73" i="22"/>
  <c r="C73" i="22"/>
  <c r="J72" i="22"/>
  <c r="I72" i="22"/>
  <c r="H72" i="22"/>
  <c r="D72" i="22"/>
  <c r="C72" i="22"/>
  <c r="J71" i="22"/>
  <c r="I71" i="22"/>
  <c r="H71" i="22"/>
  <c r="D71" i="22"/>
  <c r="C71" i="22"/>
  <c r="J70" i="22"/>
  <c r="I70" i="22"/>
  <c r="H70" i="22"/>
  <c r="D70" i="22"/>
  <c r="C70" i="22"/>
  <c r="J69" i="22"/>
  <c r="I69" i="22"/>
  <c r="H69" i="22"/>
  <c r="D69" i="22"/>
  <c r="C69" i="22"/>
  <c r="J68" i="22"/>
  <c r="I68" i="22"/>
  <c r="H68" i="22"/>
  <c r="D68" i="22"/>
  <c r="C68" i="22"/>
  <c r="J67" i="22"/>
  <c r="I67" i="22"/>
  <c r="H67" i="22"/>
  <c r="D67" i="22"/>
  <c r="C67" i="22"/>
  <c r="J66" i="22"/>
  <c r="I66" i="22"/>
  <c r="H66" i="22"/>
  <c r="D66" i="22"/>
  <c r="C66" i="22"/>
  <c r="J65" i="22"/>
  <c r="I65" i="22"/>
  <c r="H65" i="22"/>
  <c r="D65" i="22"/>
  <c r="C65" i="22"/>
  <c r="J64" i="22"/>
  <c r="I64" i="22"/>
  <c r="H64" i="22"/>
  <c r="D64" i="22"/>
  <c r="C64" i="22"/>
  <c r="J63" i="22"/>
  <c r="I63" i="22"/>
  <c r="H63" i="22"/>
  <c r="D63" i="22"/>
  <c r="C63" i="22"/>
  <c r="J62" i="22"/>
  <c r="I62" i="22"/>
  <c r="H62" i="22"/>
  <c r="D62" i="22"/>
  <c r="C62" i="22"/>
  <c r="J61" i="22"/>
  <c r="I61" i="22"/>
  <c r="H61" i="22"/>
  <c r="D61" i="22"/>
  <c r="C61" i="22"/>
  <c r="J60" i="22"/>
  <c r="I60" i="22"/>
  <c r="H60" i="22"/>
  <c r="D60" i="22"/>
  <c r="C60" i="22"/>
  <c r="J59" i="22"/>
  <c r="I59" i="22"/>
  <c r="H59" i="22"/>
  <c r="D59" i="22"/>
  <c r="C59" i="22"/>
  <c r="J58" i="22"/>
  <c r="I58" i="22"/>
  <c r="H58" i="22"/>
  <c r="D58" i="22"/>
  <c r="C58" i="22"/>
  <c r="J57" i="22"/>
  <c r="I57" i="22"/>
  <c r="H57" i="22"/>
  <c r="D57" i="22"/>
  <c r="C57" i="22"/>
  <c r="J56" i="22"/>
  <c r="I56" i="22"/>
  <c r="H56" i="22"/>
  <c r="D56" i="22"/>
  <c r="C56" i="22"/>
  <c r="J55" i="22"/>
  <c r="I55" i="22"/>
  <c r="H55" i="22"/>
  <c r="D55" i="22"/>
  <c r="C55" i="22"/>
  <c r="J54" i="22"/>
  <c r="I54" i="22"/>
  <c r="H54" i="22"/>
  <c r="D54" i="22"/>
  <c r="C54" i="22"/>
  <c r="J53" i="22"/>
  <c r="I53" i="22"/>
  <c r="H53" i="22"/>
  <c r="D53" i="22"/>
  <c r="C53" i="22"/>
  <c r="J52" i="22"/>
  <c r="I52" i="22"/>
  <c r="H52" i="22"/>
  <c r="D52" i="22"/>
  <c r="C52" i="22"/>
  <c r="J51" i="22"/>
  <c r="I51" i="22"/>
  <c r="H51" i="22"/>
  <c r="D51" i="22"/>
  <c r="C51" i="22"/>
  <c r="J50" i="22"/>
  <c r="I50" i="22"/>
  <c r="H50" i="22"/>
  <c r="D50" i="22"/>
  <c r="C50" i="22"/>
  <c r="J49" i="22"/>
  <c r="I49" i="22"/>
  <c r="H49" i="22"/>
  <c r="D49" i="22"/>
  <c r="C49" i="22"/>
  <c r="J48" i="22"/>
  <c r="I48" i="22"/>
  <c r="H48" i="22"/>
  <c r="D48" i="22"/>
  <c r="C48" i="22"/>
  <c r="J47" i="22"/>
  <c r="I47" i="22"/>
  <c r="H47" i="22"/>
  <c r="D47" i="22"/>
  <c r="C47" i="22"/>
  <c r="J46" i="22"/>
  <c r="I46" i="22"/>
  <c r="H46" i="22"/>
  <c r="D46" i="22"/>
  <c r="C46" i="22"/>
  <c r="J45" i="22"/>
  <c r="I45" i="22"/>
  <c r="H45" i="22"/>
  <c r="D45" i="22"/>
  <c r="C45" i="22"/>
  <c r="J44" i="22"/>
  <c r="I44" i="22"/>
  <c r="H44" i="22"/>
  <c r="D44" i="22"/>
  <c r="C44" i="22"/>
  <c r="J43" i="22"/>
  <c r="I43" i="22"/>
  <c r="H43" i="22"/>
  <c r="D43" i="22"/>
  <c r="C43" i="22"/>
  <c r="J42" i="22"/>
  <c r="I42" i="22"/>
  <c r="H42" i="22"/>
  <c r="D42" i="22"/>
  <c r="C42" i="22"/>
  <c r="J41" i="22"/>
  <c r="I41" i="22"/>
  <c r="H41" i="22"/>
  <c r="D41" i="22"/>
  <c r="C41" i="22"/>
  <c r="J40" i="22"/>
  <c r="I40" i="22"/>
  <c r="H40" i="22"/>
  <c r="D40" i="22"/>
  <c r="C40" i="22"/>
  <c r="J39" i="22"/>
  <c r="I39" i="22"/>
  <c r="H39" i="22"/>
  <c r="D39" i="22"/>
  <c r="C39" i="22"/>
  <c r="J38" i="22"/>
  <c r="I38" i="22"/>
  <c r="H38" i="22"/>
  <c r="D38" i="22"/>
  <c r="C38" i="22"/>
  <c r="J37" i="22"/>
  <c r="I37" i="22"/>
  <c r="H37" i="22"/>
  <c r="D37" i="22"/>
  <c r="C37" i="22"/>
  <c r="J36" i="22"/>
  <c r="I36" i="22"/>
  <c r="H36" i="22"/>
  <c r="D36" i="22"/>
  <c r="C36" i="22"/>
  <c r="J35" i="22"/>
  <c r="I35" i="22"/>
  <c r="H35" i="22"/>
  <c r="D35" i="22"/>
  <c r="C35" i="22"/>
  <c r="J34" i="22"/>
  <c r="I34" i="22"/>
  <c r="H34" i="22"/>
  <c r="D34" i="22"/>
  <c r="C34" i="22"/>
  <c r="J33" i="22"/>
  <c r="I33" i="22"/>
  <c r="H33" i="22"/>
  <c r="D33" i="22"/>
  <c r="C33" i="22"/>
  <c r="J32" i="22"/>
  <c r="I32" i="22"/>
  <c r="H32" i="22"/>
  <c r="D32" i="22"/>
  <c r="C32" i="22"/>
  <c r="J31" i="22"/>
  <c r="I31" i="22"/>
  <c r="H31" i="22"/>
  <c r="D31" i="22"/>
  <c r="C31" i="22"/>
  <c r="J30" i="22"/>
  <c r="I30" i="22"/>
  <c r="H30" i="22"/>
  <c r="D30" i="22"/>
  <c r="C30" i="22"/>
  <c r="J29" i="22"/>
  <c r="I29" i="22"/>
  <c r="H29" i="22"/>
  <c r="D29" i="22"/>
  <c r="C29" i="22"/>
  <c r="J28" i="22"/>
  <c r="I28" i="22"/>
  <c r="H28" i="22"/>
  <c r="D28" i="22"/>
  <c r="C28" i="22"/>
  <c r="J27" i="22"/>
  <c r="I27" i="22"/>
  <c r="H27" i="22"/>
  <c r="D27" i="22"/>
  <c r="C27" i="22"/>
  <c r="J26" i="22"/>
  <c r="I26" i="22"/>
  <c r="H26" i="22"/>
  <c r="D26" i="22"/>
  <c r="C26" i="22"/>
  <c r="J25" i="22"/>
  <c r="I25" i="22"/>
  <c r="H25" i="22"/>
  <c r="D25" i="22"/>
  <c r="C25" i="22"/>
  <c r="J24" i="22"/>
  <c r="I24" i="22"/>
  <c r="H24" i="22"/>
  <c r="D24" i="22"/>
  <c r="C24" i="22"/>
  <c r="J23" i="22"/>
  <c r="I23" i="22"/>
  <c r="H23" i="22"/>
  <c r="D23" i="22"/>
  <c r="C23" i="22"/>
  <c r="J22" i="22"/>
  <c r="I22" i="22"/>
  <c r="H22" i="22"/>
  <c r="D22" i="22"/>
  <c r="C22" i="22"/>
  <c r="J21" i="22"/>
  <c r="I21" i="22"/>
  <c r="H21" i="22"/>
  <c r="D21" i="22"/>
  <c r="C21" i="22"/>
  <c r="D20" i="22"/>
  <c r="C20" i="22"/>
  <c r="J180" i="21"/>
  <c r="H180" i="21"/>
  <c r="D180" i="21"/>
  <c r="C180" i="21"/>
  <c r="J179" i="21"/>
  <c r="H179" i="21"/>
  <c r="D179" i="21"/>
  <c r="C179" i="21"/>
  <c r="J178" i="21"/>
  <c r="H178" i="21"/>
  <c r="D178" i="21"/>
  <c r="C178" i="21"/>
  <c r="J177" i="21"/>
  <c r="H177" i="21"/>
  <c r="D177" i="21"/>
  <c r="C177" i="21"/>
  <c r="J176" i="21"/>
  <c r="H176" i="21"/>
  <c r="D176" i="21"/>
  <c r="C176" i="21"/>
  <c r="J175" i="21"/>
  <c r="H175" i="21"/>
  <c r="D175" i="21"/>
  <c r="C175" i="21"/>
  <c r="J174" i="21"/>
  <c r="H174" i="21"/>
  <c r="D174" i="21"/>
  <c r="C174" i="21"/>
  <c r="J173" i="21"/>
  <c r="H173" i="21"/>
  <c r="D173" i="21"/>
  <c r="C173" i="21"/>
  <c r="J172" i="21"/>
  <c r="H172" i="21"/>
  <c r="D172" i="21"/>
  <c r="C172" i="21"/>
  <c r="J171" i="21"/>
  <c r="H171" i="21"/>
  <c r="D171" i="21"/>
  <c r="C171" i="21"/>
  <c r="J170" i="21"/>
  <c r="H170" i="21"/>
  <c r="D170" i="21"/>
  <c r="C170" i="21"/>
  <c r="J169" i="21"/>
  <c r="H169" i="21"/>
  <c r="D169" i="21"/>
  <c r="C169" i="21"/>
  <c r="J168" i="21"/>
  <c r="H168" i="21"/>
  <c r="D168" i="21"/>
  <c r="C168" i="21"/>
  <c r="J167" i="21"/>
  <c r="H167" i="21"/>
  <c r="D167" i="21"/>
  <c r="C167" i="21"/>
  <c r="J166" i="21"/>
  <c r="H166" i="21"/>
  <c r="D166" i="21"/>
  <c r="C166" i="21"/>
  <c r="J165" i="21"/>
  <c r="H165" i="21"/>
  <c r="D165" i="21"/>
  <c r="C165" i="21"/>
  <c r="J164" i="21"/>
  <c r="H164" i="21"/>
  <c r="D164" i="21"/>
  <c r="C164" i="21"/>
  <c r="J163" i="21"/>
  <c r="H163" i="21"/>
  <c r="D163" i="21"/>
  <c r="C163" i="21"/>
  <c r="J162" i="21"/>
  <c r="H162" i="21"/>
  <c r="D162" i="21"/>
  <c r="C162" i="21"/>
  <c r="J161" i="21"/>
  <c r="H161" i="21"/>
  <c r="D161" i="21"/>
  <c r="C161" i="21"/>
  <c r="J160" i="21"/>
  <c r="H160" i="21"/>
  <c r="D160" i="21"/>
  <c r="C160" i="21"/>
  <c r="J159" i="21"/>
  <c r="H159" i="21"/>
  <c r="D159" i="21"/>
  <c r="C159" i="21"/>
  <c r="J158" i="21"/>
  <c r="H158" i="21"/>
  <c r="D158" i="21"/>
  <c r="C158" i="21"/>
  <c r="J157" i="21"/>
  <c r="H157" i="21"/>
  <c r="D157" i="21"/>
  <c r="C157" i="21"/>
  <c r="J156" i="21"/>
  <c r="H156" i="21"/>
  <c r="D156" i="21"/>
  <c r="C156" i="21"/>
  <c r="J155" i="21"/>
  <c r="H155" i="21"/>
  <c r="D155" i="21"/>
  <c r="C155" i="21"/>
  <c r="J154" i="21"/>
  <c r="H154" i="21"/>
  <c r="D154" i="21"/>
  <c r="C154" i="21"/>
  <c r="J153" i="21"/>
  <c r="H153" i="21"/>
  <c r="D153" i="21"/>
  <c r="C153" i="21"/>
  <c r="J152" i="21"/>
  <c r="H152" i="21"/>
  <c r="D152" i="21"/>
  <c r="C152" i="21"/>
  <c r="J151" i="21"/>
  <c r="H151" i="21"/>
  <c r="D151" i="21"/>
  <c r="C151" i="21"/>
  <c r="J150" i="21"/>
  <c r="H150" i="21"/>
  <c r="D150" i="21"/>
  <c r="C150" i="21"/>
  <c r="J149" i="21"/>
  <c r="H149" i="21"/>
  <c r="D149" i="21"/>
  <c r="C149" i="21"/>
  <c r="J148" i="21"/>
  <c r="H148" i="21"/>
  <c r="D148" i="21"/>
  <c r="C148" i="21"/>
  <c r="J147" i="21"/>
  <c r="H147" i="21"/>
  <c r="D147" i="21"/>
  <c r="C147" i="21"/>
  <c r="J146" i="21"/>
  <c r="H146" i="21"/>
  <c r="D146" i="21"/>
  <c r="C146" i="21"/>
  <c r="J145" i="21"/>
  <c r="H145" i="21"/>
  <c r="D145" i="21"/>
  <c r="C145" i="21"/>
  <c r="J144" i="21"/>
  <c r="H144" i="21"/>
  <c r="D144" i="21"/>
  <c r="C144" i="21"/>
  <c r="J143" i="21"/>
  <c r="H143" i="21"/>
  <c r="D143" i="21"/>
  <c r="C143" i="21"/>
  <c r="J142" i="21"/>
  <c r="H142" i="21"/>
  <c r="D142" i="21"/>
  <c r="C142" i="21"/>
  <c r="J141" i="21"/>
  <c r="H141" i="21"/>
  <c r="D141" i="21"/>
  <c r="C141" i="21"/>
  <c r="J140" i="21"/>
  <c r="H140" i="21"/>
  <c r="D140" i="21"/>
  <c r="C140" i="21"/>
  <c r="J139" i="21"/>
  <c r="H139" i="21"/>
  <c r="D139" i="21"/>
  <c r="C139" i="21"/>
  <c r="J138" i="21"/>
  <c r="H138" i="21"/>
  <c r="D138" i="21"/>
  <c r="C138" i="21"/>
  <c r="J137" i="21"/>
  <c r="H137" i="21"/>
  <c r="D137" i="21"/>
  <c r="C137" i="21"/>
  <c r="J136" i="21"/>
  <c r="H136" i="21"/>
  <c r="D136" i="21"/>
  <c r="C136" i="21"/>
  <c r="J135" i="21"/>
  <c r="H135" i="21"/>
  <c r="D135" i="21"/>
  <c r="C135" i="21"/>
  <c r="J134" i="21"/>
  <c r="H134" i="21"/>
  <c r="D134" i="21"/>
  <c r="C134" i="21"/>
  <c r="I134" i="21" s="1"/>
  <c r="J133" i="21"/>
  <c r="H133" i="21"/>
  <c r="D133" i="21"/>
  <c r="C133" i="21"/>
  <c r="I133" i="21" s="1"/>
  <c r="J132" i="21"/>
  <c r="H132" i="21"/>
  <c r="D132" i="21"/>
  <c r="C132" i="21"/>
  <c r="I132" i="21" s="1"/>
  <c r="J131" i="21"/>
  <c r="H131" i="21"/>
  <c r="D131" i="21"/>
  <c r="C131" i="21"/>
  <c r="I131" i="21" s="1"/>
  <c r="J130" i="21"/>
  <c r="H130" i="21"/>
  <c r="D130" i="21"/>
  <c r="C130" i="21"/>
  <c r="I130" i="21" s="1"/>
  <c r="J129" i="21"/>
  <c r="D129" i="21"/>
  <c r="C129" i="21"/>
  <c r="I129" i="21" s="1"/>
  <c r="J128" i="21"/>
  <c r="H128" i="21"/>
  <c r="D128" i="21"/>
  <c r="C128" i="21"/>
  <c r="I128" i="21" s="1"/>
  <c r="J127" i="21"/>
  <c r="H127" i="21"/>
  <c r="D127" i="21"/>
  <c r="C127" i="21"/>
  <c r="I127" i="21" s="1"/>
  <c r="J126" i="21"/>
  <c r="H126" i="21"/>
  <c r="D126" i="21"/>
  <c r="C126" i="21"/>
  <c r="I126" i="21" s="1"/>
  <c r="J125" i="21"/>
  <c r="H125" i="21"/>
  <c r="D125" i="21"/>
  <c r="C125" i="21"/>
  <c r="I125" i="21" s="1"/>
  <c r="J124" i="21"/>
  <c r="H124" i="21"/>
  <c r="D124" i="21"/>
  <c r="C124" i="21"/>
  <c r="I124" i="21" s="1"/>
  <c r="J123" i="21"/>
  <c r="H123" i="21"/>
  <c r="D123" i="21"/>
  <c r="C123" i="21"/>
  <c r="I123" i="21" s="1"/>
  <c r="J122" i="21"/>
  <c r="H122" i="21"/>
  <c r="D122" i="21"/>
  <c r="C122" i="21"/>
  <c r="I122" i="21" s="1"/>
  <c r="J121" i="21"/>
  <c r="H121" i="21"/>
  <c r="D121" i="21"/>
  <c r="C121" i="21"/>
  <c r="I121" i="21" s="1"/>
  <c r="J120" i="21"/>
  <c r="H120" i="21"/>
  <c r="D120" i="21"/>
  <c r="C120" i="21"/>
  <c r="I120" i="21" s="1"/>
  <c r="J119" i="21"/>
  <c r="H119" i="21"/>
  <c r="D119" i="21"/>
  <c r="C119" i="21"/>
  <c r="I119" i="21" s="1"/>
  <c r="J118" i="21"/>
  <c r="H118" i="21"/>
  <c r="D118" i="21"/>
  <c r="C118" i="21"/>
  <c r="I118" i="21" s="1"/>
  <c r="J117" i="21"/>
  <c r="H117" i="21"/>
  <c r="D117" i="21"/>
  <c r="C117" i="21"/>
  <c r="I117" i="21" s="1"/>
  <c r="J116" i="21"/>
  <c r="H116" i="21"/>
  <c r="D116" i="21"/>
  <c r="C116" i="21"/>
  <c r="I116" i="21" s="1"/>
  <c r="J115" i="21"/>
  <c r="H115" i="21"/>
  <c r="D115" i="21"/>
  <c r="C115" i="21"/>
  <c r="I115" i="21" s="1"/>
  <c r="J114" i="21"/>
  <c r="H114" i="21"/>
  <c r="D114" i="21"/>
  <c r="C114" i="21"/>
  <c r="I114" i="21" s="1"/>
  <c r="J113" i="21"/>
  <c r="H113" i="21"/>
  <c r="D113" i="21"/>
  <c r="C113" i="21"/>
  <c r="I113" i="21" s="1"/>
  <c r="J112" i="21"/>
  <c r="H112" i="21"/>
  <c r="D112" i="21"/>
  <c r="C112" i="21"/>
  <c r="I112" i="21" s="1"/>
  <c r="J111" i="21"/>
  <c r="H111" i="21"/>
  <c r="D111" i="21"/>
  <c r="C111" i="21"/>
  <c r="I111" i="21" s="1"/>
  <c r="J110" i="21"/>
  <c r="H110" i="21"/>
  <c r="D110" i="21"/>
  <c r="C110" i="21"/>
  <c r="I110" i="21" s="1"/>
  <c r="J109" i="21"/>
  <c r="H109" i="21"/>
  <c r="D109" i="21"/>
  <c r="C109" i="21"/>
  <c r="I109" i="21" s="1"/>
  <c r="J108" i="21"/>
  <c r="H108" i="21"/>
  <c r="D108" i="21"/>
  <c r="C108" i="21"/>
  <c r="I108" i="21" s="1"/>
  <c r="J107" i="21"/>
  <c r="H107" i="21"/>
  <c r="D107" i="21"/>
  <c r="C107" i="21"/>
  <c r="I107" i="21" s="1"/>
  <c r="J106" i="21"/>
  <c r="H106" i="21"/>
  <c r="D106" i="21"/>
  <c r="C106" i="21"/>
  <c r="I106" i="21" s="1"/>
  <c r="J105" i="21"/>
  <c r="H105" i="21"/>
  <c r="D105" i="21"/>
  <c r="C105" i="21"/>
  <c r="I105" i="21" s="1"/>
  <c r="J104" i="21"/>
  <c r="H104" i="21"/>
  <c r="D104" i="21"/>
  <c r="C104" i="21"/>
  <c r="I104" i="21" s="1"/>
  <c r="J103" i="21"/>
  <c r="H103" i="21"/>
  <c r="D103" i="21"/>
  <c r="C103" i="21"/>
  <c r="I103" i="21" s="1"/>
  <c r="J102" i="21"/>
  <c r="H102" i="21"/>
  <c r="D102" i="21"/>
  <c r="C102" i="21"/>
  <c r="I102" i="21" s="1"/>
  <c r="J101" i="21"/>
  <c r="H101" i="21"/>
  <c r="D101" i="21"/>
  <c r="C101" i="21"/>
  <c r="I101" i="21" s="1"/>
  <c r="J100" i="21"/>
  <c r="H100" i="21"/>
  <c r="DC35" i="27" s="1"/>
  <c r="D100" i="21"/>
  <c r="C100" i="21"/>
  <c r="J99" i="21"/>
  <c r="H99" i="21"/>
  <c r="CW35" i="27" s="1"/>
  <c r="D99" i="21"/>
  <c r="C99" i="21"/>
  <c r="J98" i="21"/>
  <c r="H98" i="21"/>
  <c r="DC25" i="27" s="1"/>
  <c r="D98" i="21"/>
  <c r="C98" i="21"/>
  <c r="J97" i="21"/>
  <c r="H97" i="21"/>
  <c r="CW25" i="27" s="1"/>
  <c r="D97" i="21"/>
  <c r="C97" i="21"/>
  <c r="J96" i="21"/>
  <c r="H96" i="21"/>
  <c r="DC14" i="27" s="1"/>
  <c r="D96" i="21"/>
  <c r="C96" i="21"/>
  <c r="J95" i="21"/>
  <c r="H95" i="21"/>
  <c r="CW14" i="27" s="1"/>
  <c r="D95" i="21"/>
  <c r="C95" i="21"/>
  <c r="J94" i="21"/>
  <c r="H94" i="21"/>
  <c r="DC4" i="27" s="1"/>
  <c r="D94" i="21"/>
  <c r="C94" i="21"/>
  <c r="J93" i="21"/>
  <c r="H93" i="21"/>
  <c r="CW4" i="27" s="1"/>
  <c r="D93" i="21"/>
  <c r="C93" i="21"/>
  <c r="J92" i="21"/>
  <c r="H92" i="21"/>
  <c r="CR35" i="27" s="1"/>
  <c r="D92" i="21"/>
  <c r="C92" i="21"/>
  <c r="J91" i="21"/>
  <c r="H91" i="21"/>
  <c r="CL35" i="27" s="1"/>
  <c r="D91" i="21"/>
  <c r="C91" i="21"/>
  <c r="J90" i="21"/>
  <c r="H90" i="21"/>
  <c r="CR25" i="27" s="1"/>
  <c r="D90" i="21"/>
  <c r="C90" i="21"/>
  <c r="J89" i="21"/>
  <c r="H89" i="21"/>
  <c r="CL25" i="27" s="1"/>
  <c r="D89" i="21"/>
  <c r="C89" i="21"/>
  <c r="J88" i="21"/>
  <c r="H88" i="21"/>
  <c r="CR14" i="27" s="1"/>
  <c r="D88" i="21"/>
  <c r="C88" i="21"/>
  <c r="J87" i="21"/>
  <c r="H87" i="21"/>
  <c r="CL14" i="27" s="1"/>
  <c r="D87" i="21"/>
  <c r="C87" i="21"/>
  <c r="J86" i="21"/>
  <c r="H86" i="21"/>
  <c r="CR4" i="27" s="1"/>
  <c r="D86" i="21"/>
  <c r="C86" i="21"/>
  <c r="J85" i="21"/>
  <c r="D85" i="21"/>
  <c r="C85" i="21"/>
  <c r="J84" i="21"/>
  <c r="H84" i="21"/>
  <c r="CG35" i="27" s="1"/>
  <c r="D84" i="21"/>
  <c r="C84" i="21"/>
  <c r="J83" i="21"/>
  <c r="D83" i="21"/>
  <c r="C83" i="21"/>
  <c r="H83" i="21" s="1"/>
  <c r="CA35" i="27" s="1"/>
  <c r="J82" i="21"/>
  <c r="H82" i="21"/>
  <c r="CG25" i="27" s="1"/>
  <c r="D82" i="21"/>
  <c r="C82" i="21"/>
  <c r="J81" i="21"/>
  <c r="D81" i="21"/>
  <c r="C81" i="21"/>
  <c r="H81" i="21" s="1"/>
  <c r="CA25" i="27" s="1"/>
  <c r="J80" i="21"/>
  <c r="D80" i="21"/>
  <c r="C80" i="21"/>
  <c r="J79" i="21"/>
  <c r="D79" i="21"/>
  <c r="C79" i="21"/>
  <c r="H79" i="21" s="1"/>
  <c r="CA14" i="27" s="1"/>
  <c r="J78" i="21"/>
  <c r="D78" i="21"/>
  <c r="C78" i="21"/>
  <c r="H78" i="21" s="1"/>
  <c r="CG4" i="27" s="1"/>
  <c r="J77" i="21"/>
  <c r="D77" i="21"/>
  <c r="C77" i="21"/>
  <c r="H77" i="21" s="1"/>
  <c r="CA4" i="27" s="1"/>
  <c r="J76" i="21"/>
  <c r="H76" i="21"/>
  <c r="BV35" i="27" s="1"/>
  <c r="D76" i="21"/>
  <c r="C76" i="21"/>
  <c r="J75" i="21"/>
  <c r="D75" i="21"/>
  <c r="C75" i="21"/>
  <c r="H75" i="21" s="1"/>
  <c r="BP35" i="27" s="1"/>
  <c r="J74" i="21"/>
  <c r="H74" i="21"/>
  <c r="BV25" i="27" s="1"/>
  <c r="D74" i="21"/>
  <c r="C74" i="21"/>
  <c r="J73" i="21"/>
  <c r="H73" i="21"/>
  <c r="BP25" i="27" s="1"/>
  <c r="D73" i="21"/>
  <c r="C73" i="21"/>
  <c r="J72" i="21"/>
  <c r="D72" i="21"/>
  <c r="C72" i="21"/>
  <c r="H72" i="21" s="1"/>
  <c r="BV14" i="27" s="1"/>
  <c r="J71" i="21"/>
  <c r="D71" i="21"/>
  <c r="C71" i="21"/>
  <c r="J70" i="21"/>
  <c r="H70" i="21"/>
  <c r="BV4" i="27" s="1"/>
  <c r="D70" i="21"/>
  <c r="C70" i="21"/>
  <c r="J69" i="21"/>
  <c r="H69" i="21"/>
  <c r="BP4" i="27" s="1"/>
  <c r="D69" i="21"/>
  <c r="C69" i="21"/>
  <c r="J68" i="21"/>
  <c r="D68" i="21"/>
  <c r="C68" i="21"/>
  <c r="J67" i="21"/>
  <c r="H67" i="21"/>
  <c r="BE35" i="27" s="1"/>
  <c r="D67" i="21"/>
  <c r="C67" i="21"/>
  <c r="J66" i="21"/>
  <c r="H66" i="21"/>
  <c r="BK25" i="27" s="1"/>
  <c r="D66" i="21"/>
  <c r="C66" i="21"/>
  <c r="J65" i="21"/>
  <c r="H65" i="21"/>
  <c r="BE25" i="27" s="1"/>
  <c r="D65" i="21"/>
  <c r="C65" i="21"/>
  <c r="J64" i="21"/>
  <c r="D64" i="21"/>
  <c r="C64" i="21"/>
  <c r="H64" i="21" s="1"/>
  <c r="BK14" i="27" s="1"/>
  <c r="J63" i="21"/>
  <c r="D63" i="21"/>
  <c r="C63" i="21"/>
  <c r="J62" i="21"/>
  <c r="H62" i="21"/>
  <c r="BK4" i="27" s="1"/>
  <c r="D62" i="21"/>
  <c r="C62" i="21"/>
  <c r="J61" i="21"/>
  <c r="H61" i="21"/>
  <c r="BE4" i="27" s="1"/>
  <c r="D61" i="21"/>
  <c r="C61" i="21"/>
  <c r="J60" i="21"/>
  <c r="D60" i="21"/>
  <c r="C60" i="21"/>
  <c r="J59" i="21"/>
  <c r="H59" i="21"/>
  <c r="AT35" i="27" s="1"/>
  <c r="D59" i="21"/>
  <c r="C59" i="21"/>
  <c r="J58" i="21"/>
  <c r="D58" i="21"/>
  <c r="C58" i="21"/>
  <c r="J57" i="21"/>
  <c r="D57" i="21"/>
  <c r="C57" i="21"/>
  <c r="H57" i="21" s="1"/>
  <c r="AT25" i="27" s="1"/>
  <c r="J56" i="21"/>
  <c r="D56" i="21"/>
  <c r="C56" i="21"/>
  <c r="H56" i="21" s="1"/>
  <c r="AZ14" i="27" s="1"/>
  <c r="J55" i="21"/>
  <c r="D55" i="21"/>
  <c r="C55" i="21"/>
  <c r="H55" i="21" s="1"/>
  <c r="AT14" i="27" s="1"/>
  <c r="J54" i="21"/>
  <c r="D54" i="21"/>
  <c r="C54" i="21"/>
  <c r="H54" i="21" s="1"/>
  <c r="AZ4" i="27" s="1"/>
  <c r="J53" i="21"/>
  <c r="D53" i="21"/>
  <c r="C53" i="21"/>
  <c r="H53" i="21" s="1"/>
  <c r="AT4" i="27" s="1"/>
  <c r="J52" i="21"/>
  <c r="H52" i="21"/>
  <c r="D52" i="21"/>
  <c r="C52" i="21"/>
  <c r="I52" i="21" s="1"/>
  <c r="J51" i="21"/>
  <c r="H51" i="21"/>
  <c r="AI35" i="27" s="1"/>
  <c r="D51" i="21"/>
  <c r="C51" i="21"/>
  <c r="J50" i="21"/>
  <c r="D50" i="21"/>
  <c r="C50" i="21"/>
  <c r="H50" i="21" s="1"/>
  <c r="AO25" i="27" s="1"/>
  <c r="J49" i="21"/>
  <c r="D49" i="21"/>
  <c r="C49" i="21"/>
  <c r="J48" i="21"/>
  <c r="D48" i="21"/>
  <c r="C48" i="21"/>
  <c r="J47" i="21"/>
  <c r="D47" i="21"/>
  <c r="C47" i="21"/>
  <c r="J46" i="21"/>
  <c r="H46" i="21"/>
  <c r="AO4" i="27" s="1"/>
  <c r="D46" i="21"/>
  <c r="C46" i="21"/>
  <c r="J45" i="21"/>
  <c r="H45" i="21"/>
  <c r="AI4" i="27" s="1"/>
  <c r="D45" i="21"/>
  <c r="C45" i="21"/>
  <c r="J44" i="21"/>
  <c r="D44" i="21"/>
  <c r="C44" i="21"/>
  <c r="H44" i="21" s="1"/>
  <c r="AD35" i="27" s="1"/>
  <c r="J43" i="21"/>
  <c r="D43" i="21"/>
  <c r="C43" i="21"/>
  <c r="J42" i="21"/>
  <c r="H42" i="21"/>
  <c r="D42" i="21"/>
  <c r="C42" i="21"/>
  <c r="I42" i="21" s="1"/>
  <c r="J41" i="21"/>
  <c r="H41" i="21"/>
  <c r="X25" i="27" s="1"/>
  <c r="D41" i="21"/>
  <c r="C41" i="21"/>
  <c r="J40" i="21"/>
  <c r="H40" i="21"/>
  <c r="AD14" i="27" s="1"/>
  <c r="D40" i="21"/>
  <c r="C40" i="21"/>
  <c r="J39" i="21"/>
  <c r="D39" i="21"/>
  <c r="C39" i="21"/>
  <c r="H39" i="21" s="1"/>
  <c r="X14" i="27" s="1"/>
  <c r="J38" i="21"/>
  <c r="D38" i="21"/>
  <c r="C38" i="21"/>
  <c r="J37" i="21"/>
  <c r="D37" i="21"/>
  <c r="C37" i="21"/>
  <c r="H37" i="21" s="1"/>
  <c r="X4" i="27" s="1"/>
  <c r="J36" i="21"/>
  <c r="D36" i="21"/>
  <c r="C36" i="21"/>
  <c r="H36" i="21" s="1"/>
  <c r="S35" i="27" s="1"/>
  <c r="J35" i="21"/>
  <c r="D35" i="21"/>
  <c r="C35" i="21"/>
  <c r="H35" i="21" s="1"/>
  <c r="M35" i="27" s="1"/>
  <c r="J34" i="21"/>
  <c r="H34" i="21"/>
  <c r="S25" i="27" s="1"/>
  <c r="D34" i="21"/>
  <c r="C34" i="21"/>
  <c r="J33" i="21"/>
  <c r="H33" i="21"/>
  <c r="M25" i="27" s="1"/>
  <c r="D33" i="21"/>
  <c r="C33" i="21"/>
  <c r="J32" i="21"/>
  <c r="H32" i="21"/>
  <c r="S14" i="27" s="1"/>
  <c r="D32" i="21"/>
  <c r="C32" i="21"/>
  <c r="J31" i="21"/>
  <c r="H31" i="21"/>
  <c r="D31" i="21"/>
  <c r="C31" i="21"/>
  <c r="J30" i="21"/>
  <c r="D30" i="21"/>
  <c r="C30" i="21"/>
  <c r="H30" i="21" s="1"/>
  <c r="S4" i="27" s="1"/>
  <c r="J29" i="21"/>
  <c r="H29" i="21"/>
  <c r="M4" i="27" s="1"/>
  <c r="D29" i="21"/>
  <c r="C29" i="21"/>
  <c r="J28" i="21"/>
  <c r="D28" i="21"/>
  <c r="C28" i="21"/>
  <c r="H28" i="21" s="1"/>
  <c r="H35" i="27" s="1"/>
  <c r="J27" i="21"/>
  <c r="H27" i="21"/>
  <c r="B35" i="27" s="1"/>
  <c r="D27" i="21"/>
  <c r="C27" i="21"/>
  <c r="J26" i="21"/>
  <c r="D26" i="21"/>
  <c r="C26" i="21"/>
  <c r="H26" i="21" s="1"/>
  <c r="H25" i="27" s="1"/>
  <c r="J25" i="21"/>
  <c r="D25" i="21"/>
  <c r="C25" i="21"/>
  <c r="H25" i="21" s="1"/>
  <c r="B25" i="27" s="1"/>
  <c r="J24" i="21"/>
  <c r="D24" i="21"/>
  <c r="C24" i="21"/>
  <c r="J23" i="21"/>
  <c r="D23" i="21"/>
  <c r="C23" i="21"/>
  <c r="J22" i="21"/>
  <c r="D22" i="21"/>
  <c r="C22" i="21"/>
  <c r="H22" i="21"/>
  <c r="H4" i="27" s="1"/>
  <c r="J21" i="21"/>
  <c r="D21" i="21"/>
  <c r="C21" i="21"/>
  <c r="D20" i="21"/>
  <c r="C20" i="21"/>
  <c r="H24" i="21" l="1"/>
  <c r="H14" i="27" s="1"/>
  <c r="H17" i="27"/>
  <c r="I23" i="21"/>
  <c r="E15" i="27" s="1"/>
  <c r="B17" i="27"/>
  <c r="BE17" i="27"/>
  <c r="I63" i="21"/>
  <c r="BH15" i="27" s="1"/>
  <c r="I71" i="21"/>
  <c r="BS15" i="27" s="1"/>
  <c r="BP17" i="27"/>
  <c r="H23" i="21"/>
  <c r="B14" i="27" s="1"/>
  <c r="I28" i="21"/>
  <c r="K36" i="27" s="1"/>
  <c r="H38" i="27"/>
  <c r="M28" i="27"/>
  <c r="I33" i="21"/>
  <c r="P26" i="27" s="1"/>
  <c r="I41" i="21"/>
  <c r="AA26" i="27" s="1"/>
  <c r="X28" i="27"/>
  <c r="I66" i="21"/>
  <c r="BN26" i="27" s="1"/>
  <c r="BK28" i="27"/>
  <c r="I87" i="21"/>
  <c r="CO15" i="27" s="1"/>
  <c r="CL17" i="27"/>
  <c r="I89" i="21"/>
  <c r="CO26" i="27" s="1"/>
  <c r="CL28" i="27"/>
  <c r="CL38" i="27"/>
  <c r="I91" i="21"/>
  <c r="CO36" i="27" s="1"/>
  <c r="CW7" i="27"/>
  <c r="I93" i="21"/>
  <c r="CZ5" i="27" s="1"/>
  <c r="CW17" i="27"/>
  <c r="I95" i="21"/>
  <c r="CZ15" i="27" s="1"/>
  <c r="I97" i="21"/>
  <c r="CZ26" i="27" s="1"/>
  <c r="CW28" i="27"/>
  <c r="CW38" i="27"/>
  <c r="I99" i="21"/>
  <c r="CZ36" i="27" s="1"/>
  <c r="AD7" i="27"/>
  <c r="I38" i="21"/>
  <c r="AG5" i="27" s="1"/>
  <c r="X38" i="27"/>
  <c r="I43" i="21"/>
  <c r="AA36" i="27" s="1"/>
  <c r="B38" i="27"/>
  <c r="I27" i="21"/>
  <c r="E36" i="27" s="1"/>
  <c r="I32" i="21"/>
  <c r="V15" i="27" s="1"/>
  <c r="S17" i="27"/>
  <c r="H38" i="21"/>
  <c r="AD4" i="27" s="1"/>
  <c r="AD17" i="27"/>
  <c r="I40" i="21"/>
  <c r="AG15" i="27" s="1"/>
  <c r="H43" i="21"/>
  <c r="X35" i="27" s="1"/>
  <c r="H63" i="21"/>
  <c r="BE14" i="27" s="1"/>
  <c r="I65" i="21"/>
  <c r="BH26" i="27" s="1"/>
  <c r="BE28" i="27"/>
  <c r="H71" i="21"/>
  <c r="BP14" i="27" s="1"/>
  <c r="I60" i="21"/>
  <c r="BC36" i="27" s="1"/>
  <c r="AZ38" i="27"/>
  <c r="I68" i="21"/>
  <c r="BN36" i="27" s="1"/>
  <c r="BK38" i="27"/>
  <c r="H60" i="21"/>
  <c r="AZ35" i="27" s="1"/>
  <c r="I62" i="21"/>
  <c r="BN5" i="27" s="1"/>
  <c r="BK7" i="27"/>
  <c r="I90" i="21"/>
  <c r="CU26" i="27" s="1"/>
  <c r="CR28" i="27"/>
  <c r="CR38" i="27"/>
  <c r="I92" i="21"/>
  <c r="CU36" i="27" s="1"/>
  <c r="I94" i="21"/>
  <c r="DF5" i="27" s="1"/>
  <c r="DC7" i="27"/>
  <c r="I96" i="21"/>
  <c r="DF15" i="27" s="1"/>
  <c r="DC17" i="27"/>
  <c r="I98" i="21"/>
  <c r="DF26" i="27" s="1"/>
  <c r="DC28" i="27"/>
  <c r="DC38" i="27"/>
  <c r="I100" i="21"/>
  <c r="DF36" i="27" s="1"/>
  <c r="I37" i="21"/>
  <c r="AA5" i="27" s="1"/>
  <c r="X7" i="27"/>
  <c r="H68" i="21"/>
  <c r="BK35" i="27" s="1"/>
  <c r="BV7" i="27"/>
  <c r="I70" i="21"/>
  <c r="BY5" i="27" s="1"/>
  <c r="CR17" i="27"/>
  <c r="I88" i="21"/>
  <c r="CU15" i="27" s="1"/>
  <c r="I29" i="21"/>
  <c r="P5" i="27" s="1"/>
  <c r="M7" i="27"/>
  <c r="I34" i="21"/>
  <c r="V26" i="27" s="1"/>
  <c r="S28" i="27"/>
  <c r="I59" i="21"/>
  <c r="AW36" i="27" s="1"/>
  <c r="AT38" i="27"/>
  <c r="I67" i="21"/>
  <c r="BH36" i="27" s="1"/>
  <c r="BE38" i="27"/>
  <c r="I25" i="21"/>
  <c r="E26" i="27" s="1"/>
  <c r="B28" i="27"/>
  <c r="S7" i="27"/>
  <c r="I30" i="21"/>
  <c r="V5" i="27" s="1"/>
  <c r="I35" i="21"/>
  <c r="P36" i="27" s="1"/>
  <c r="M38" i="27"/>
  <c r="I24" i="21"/>
  <c r="K15" i="27" s="1"/>
  <c r="I26" i="21"/>
  <c r="K26" i="27" s="1"/>
  <c r="H28" i="27"/>
  <c r="X17" i="27"/>
  <c r="I39" i="21"/>
  <c r="AA15" i="27" s="1"/>
  <c r="AD38" i="27"/>
  <c r="I44" i="21"/>
  <c r="AG36" i="27" s="1"/>
  <c r="BK17" i="27"/>
  <c r="I64" i="21"/>
  <c r="BN15" i="27" s="1"/>
  <c r="I72" i="21"/>
  <c r="BY15" i="27" s="1"/>
  <c r="BV17" i="27"/>
  <c r="M17" i="27"/>
  <c r="I31" i="21"/>
  <c r="P15" i="27" s="1"/>
  <c r="I36" i="21"/>
  <c r="V36" i="27" s="1"/>
  <c r="S38" i="27"/>
  <c r="BE7" i="27"/>
  <c r="I61" i="21"/>
  <c r="BH5" i="27" s="1"/>
  <c r="BP7" i="27"/>
  <c r="I69" i="21"/>
  <c r="BS5" i="27" s="1"/>
  <c r="H129" i="21"/>
  <c r="I86" i="21"/>
  <c r="CU5" i="27" s="1"/>
  <c r="CR7" i="27"/>
  <c r="CL7" i="27"/>
  <c r="I85" i="21"/>
  <c r="CO5" i="27" s="1"/>
  <c r="H85" i="21"/>
  <c r="CL4" i="27" s="1"/>
  <c r="I84" i="21"/>
  <c r="CJ36" i="27" s="1"/>
  <c r="CG38" i="27"/>
  <c r="I83" i="21"/>
  <c r="CD36" i="27" s="1"/>
  <c r="CA38" i="27"/>
  <c r="CG28" i="27"/>
  <c r="I82" i="21"/>
  <c r="CJ26" i="27" s="1"/>
  <c r="CA28" i="27"/>
  <c r="I81" i="21"/>
  <c r="CD26" i="27" s="1"/>
  <c r="CG17" i="27"/>
  <c r="I80" i="21"/>
  <c r="CJ15" i="27" s="1"/>
  <c r="H80" i="21"/>
  <c r="CG14" i="27" s="1"/>
  <c r="I79" i="21"/>
  <c r="CD15" i="27" s="1"/>
  <c r="CA17" i="27"/>
  <c r="I78" i="21"/>
  <c r="CJ5" i="27" s="1"/>
  <c r="CG7" i="27"/>
  <c r="CA7" i="27"/>
  <c r="I77" i="21"/>
  <c r="CD5" i="27" s="1"/>
  <c r="I76" i="21"/>
  <c r="BY36" i="27" s="1"/>
  <c r="BV38" i="27"/>
  <c r="I75" i="21"/>
  <c r="BS36" i="27" s="1"/>
  <c r="BP38" i="27"/>
  <c r="BV28" i="27"/>
  <c r="I74" i="21"/>
  <c r="BY26" i="27" s="1"/>
  <c r="BP28" i="27"/>
  <c r="I73" i="21"/>
  <c r="BS26" i="27" s="1"/>
  <c r="AZ28" i="27"/>
  <c r="I58" i="21"/>
  <c r="BC26" i="27" s="1"/>
  <c r="H58" i="21"/>
  <c r="AZ25" i="27" s="1"/>
  <c r="I57" i="21"/>
  <c r="AW26" i="27" s="1"/>
  <c r="AT28" i="27"/>
  <c r="I56" i="21"/>
  <c r="BC15" i="27" s="1"/>
  <c r="AZ17" i="27"/>
  <c r="AT17" i="27"/>
  <c r="I55" i="21"/>
  <c r="AW15" i="27" s="1"/>
  <c r="I54" i="21"/>
  <c r="BC5" i="27" s="1"/>
  <c r="AZ7" i="27"/>
  <c r="I53" i="21"/>
  <c r="AW5" i="27" s="1"/>
  <c r="AT7" i="27"/>
  <c r="AI38" i="27"/>
  <c r="I51" i="21"/>
  <c r="AL36" i="27" s="1"/>
  <c r="AO28" i="27"/>
  <c r="I50" i="21"/>
  <c r="AR26" i="27" s="1"/>
  <c r="I49" i="21"/>
  <c r="AL26" i="27" s="1"/>
  <c r="AI28" i="27"/>
  <c r="H49" i="21"/>
  <c r="AI25" i="27" s="1"/>
  <c r="I48" i="21"/>
  <c r="AR15" i="27" s="1"/>
  <c r="AO17" i="27"/>
  <c r="H48" i="21"/>
  <c r="AO14" i="27" s="1"/>
  <c r="I47" i="21"/>
  <c r="AL15" i="27" s="1"/>
  <c r="AI17" i="27"/>
  <c r="H47" i="21"/>
  <c r="AI14" i="27" s="1"/>
  <c r="I46" i="21"/>
  <c r="AR5" i="27" s="1"/>
  <c r="AO7" i="27"/>
  <c r="AI7" i="27"/>
  <c r="I45" i="21"/>
  <c r="AL5" i="27" s="1"/>
  <c r="H7" i="27"/>
  <c r="H3" i="27" s="1"/>
  <c r="I22" i="21"/>
  <c r="K5" i="27" s="1"/>
  <c r="I21" i="21"/>
  <c r="B7" i="27"/>
  <c r="M14" i="27"/>
  <c r="AR36" i="27"/>
  <c r="AO38" i="27"/>
  <c r="AO35" i="27"/>
  <c r="AD25" i="27"/>
  <c r="AG26" i="27"/>
  <c r="AD28" i="27"/>
  <c r="H21" i="21"/>
  <c r="O3" i="22"/>
  <c r="H5" i="27" l="1"/>
  <c r="K13" i="27"/>
  <c r="H13" i="27"/>
  <c r="H15" i="27"/>
  <c r="BE36" i="27"/>
  <c r="BH34" i="27"/>
  <c r="DC36" i="27"/>
  <c r="DC34" i="27"/>
  <c r="DF34" i="27"/>
  <c r="CU34" i="27"/>
  <c r="CR34" i="27"/>
  <c r="CR36" i="27"/>
  <c r="AZ36" i="27"/>
  <c r="BC34" i="27"/>
  <c r="AD15" i="27"/>
  <c r="AG13" i="27"/>
  <c r="AD13" i="27"/>
  <c r="BK26" i="27"/>
  <c r="BN24" i="27"/>
  <c r="BE5" i="27"/>
  <c r="BH3" i="27"/>
  <c r="BE3" i="27"/>
  <c r="BN13" i="27"/>
  <c r="BK13" i="27"/>
  <c r="BK15" i="27"/>
  <c r="CU13" i="27"/>
  <c r="CR13" i="27"/>
  <c r="CR15" i="27"/>
  <c r="DF24" i="27"/>
  <c r="DC26" i="27"/>
  <c r="DC24" i="27"/>
  <c r="CU24" i="27"/>
  <c r="CR26" i="27"/>
  <c r="CR24" i="27"/>
  <c r="AD5" i="27"/>
  <c r="AG3" i="27"/>
  <c r="AD3" i="27"/>
  <c r="CZ3" i="27"/>
  <c r="CW5" i="27"/>
  <c r="CW3" i="27"/>
  <c r="BP15" i="27"/>
  <c r="BS13" i="27"/>
  <c r="BP13" i="27"/>
  <c r="BS3" i="27"/>
  <c r="BP5" i="27"/>
  <c r="BP3" i="27"/>
  <c r="K3" i="27"/>
  <c r="S36" i="27"/>
  <c r="V34" i="27"/>
  <c r="P34" i="27"/>
  <c r="M36" i="27"/>
  <c r="AT36" i="27"/>
  <c r="AW34" i="27"/>
  <c r="V13" i="27"/>
  <c r="S15" i="27"/>
  <c r="S13" i="27"/>
  <c r="AA24" i="27"/>
  <c r="X26" i="27"/>
  <c r="X36" i="27"/>
  <c r="AA34" i="27"/>
  <c r="CW15" i="27"/>
  <c r="CZ13" i="27"/>
  <c r="CW13" i="27"/>
  <c r="AD36" i="27"/>
  <c r="AG34" i="27"/>
  <c r="BV5" i="27"/>
  <c r="BY3" i="27"/>
  <c r="BV3" i="27"/>
  <c r="DC15" i="27"/>
  <c r="DF13" i="27"/>
  <c r="DC13" i="27"/>
  <c r="BK5" i="27"/>
  <c r="BN3" i="27"/>
  <c r="BK3" i="27"/>
  <c r="BE26" i="27"/>
  <c r="BH24" i="27"/>
  <c r="CZ34" i="27"/>
  <c r="CW36" i="27"/>
  <c r="CW34" i="27"/>
  <c r="CO34" i="27"/>
  <c r="CL34" i="27"/>
  <c r="CL36" i="27"/>
  <c r="S26" i="27"/>
  <c r="V24" i="27"/>
  <c r="CZ24" i="27"/>
  <c r="CW24" i="27"/>
  <c r="CW26" i="27"/>
  <c r="CL24" i="27"/>
  <c r="CL26" i="27"/>
  <c r="CO24" i="27"/>
  <c r="BE15" i="27"/>
  <c r="BH13" i="27"/>
  <c r="BE13" i="27"/>
  <c r="M15" i="27"/>
  <c r="P13" i="27"/>
  <c r="M13" i="27"/>
  <c r="X15" i="27"/>
  <c r="X13" i="27"/>
  <c r="AA13" i="27"/>
  <c r="S5" i="27"/>
  <c r="S3" i="27"/>
  <c r="V3" i="27"/>
  <c r="AA3" i="27"/>
  <c r="X3" i="27"/>
  <c r="X5" i="27"/>
  <c r="DF3" i="27"/>
  <c r="DC5" i="27"/>
  <c r="DC3" i="27"/>
  <c r="B36" i="27"/>
  <c r="E34" i="27"/>
  <c r="M26" i="27"/>
  <c r="P24" i="27"/>
  <c r="B15" i="27"/>
  <c r="E13" i="27"/>
  <c r="B13" i="27"/>
  <c r="BV15" i="27"/>
  <c r="BY13" i="27"/>
  <c r="BV13" i="27"/>
  <c r="H26" i="27"/>
  <c r="K24" i="27"/>
  <c r="B26" i="27"/>
  <c r="E24" i="27"/>
  <c r="M5" i="27"/>
  <c r="M3" i="27"/>
  <c r="P3" i="27"/>
  <c r="BN34" i="27"/>
  <c r="BK36" i="27"/>
  <c r="CL13" i="27"/>
  <c r="CL15" i="27"/>
  <c r="CO13" i="27"/>
  <c r="H36" i="27"/>
  <c r="K34" i="27"/>
  <c r="CU3" i="27"/>
  <c r="CR3" i="27"/>
  <c r="CR5" i="27"/>
  <c r="CO3" i="27"/>
  <c r="CL3" i="27"/>
  <c r="CL5" i="27"/>
  <c r="CG36" i="27"/>
  <c r="CJ34" i="27"/>
  <c r="CD34" i="27"/>
  <c r="CA36" i="27"/>
  <c r="CJ24" i="27"/>
  <c r="CG26" i="27"/>
  <c r="CA26" i="27"/>
  <c r="CD24" i="27"/>
  <c r="CG15" i="27"/>
  <c r="CG13" i="27"/>
  <c r="CJ13" i="27"/>
  <c r="CD13" i="27"/>
  <c r="CA13" i="27"/>
  <c r="CA15" i="27"/>
  <c r="CG5" i="27"/>
  <c r="CJ3" i="27"/>
  <c r="CG3" i="27"/>
  <c r="CA5" i="27"/>
  <c r="CD3" i="27"/>
  <c r="CA3" i="27"/>
  <c r="BV36" i="27"/>
  <c r="BY34" i="27"/>
  <c r="BP36" i="27"/>
  <c r="BS34" i="27"/>
  <c r="BV26" i="27"/>
  <c r="BY24" i="27"/>
  <c r="BS24" i="27"/>
  <c r="BP26" i="27"/>
  <c r="AZ26" i="27"/>
  <c r="BC24" i="27"/>
  <c r="AW24" i="27"/>
  <c r="AT26" i="27"/>
  <c r="AZ15" i="27"/>
  <c r="AZ13" i="27"/>
  <c r="BC13" i="27"/>
  <c r="AT15" i="27"/>
  <c r="AT13" i="27"/>
  <c r="AW13" i="27"/>
  <c r="AZ5" i="27"/>
  <c r="BC3" i="27"/>
  <c r="AZ3" i="27"/>
  <c r="AW3" i="27"/>
  <c r="AT5" i="27"/>
  <c r="AT3" i="27"/>
  <c r="AL34" i="27"/>
  <c r="AI36" i="27"/>
  <c r="AR24" i="27"/>
  <c r="AO26" i="27"/>
  <c r="AI26" i="27"/>
  <c r="AL24" i="27"/>
  <c r="AR13" i="27"/>
  <c r="AO13" i="27"/>
  <c r="AO15" i="27"/>
  <c r="AI15" i="27"/>
  <c r="AL13" i="27"/>
  <c r="AI13" i="27"/>
  <c r="AO5" i="27"/>
  <c r="AR3" i="27"/>
  <c r="AO3" i="27"/>
  <c r="AI5" i="27"/>
  <c r="AL3" i="27"/>
  <c r="AI3" i="27"/>
  <c r="B5" i="27"/>
  <c r="E3" i="27"/>
  <c r="B3" i="27"/>
  <c r="AR34" i="27"/>
  <c r="AO36" i="27"/>
  <c r="AD26" i="27"/>
  <c r="AG24" i="27"/>
  <c r="E5" i="27"/>
  <c r="B4" i="27"/>
  <c r="H34" i="27"/>
  <c r="M34" i="27"/>
  <c r="X34" i="27"/>
  <c r="BP34" i="27"/>
  <c r="BE34" i="27"/>
  <c r="BK34" i="27"/>
  <c r="CA34" i="27"/>
  <c r="BV34" i="27"/>
  <c r="AO34" i="27"/>
  <c r="AI34" i="27"/>
  <c r="AZ34" i="27"/>
  <c r="S34" i="27"/>
  <c r="AD34" i="27"/>
  <c r="AT34" i="27"/>
  <c r="B34" i="27"/>
  <c r="CG34" i="27"/>
  <c r="AO24" i="27"/>
  <c r="BP24" i="27"/>
  <c r="H24" i="27"/>
  <c r="AT24" i="27"/>
  <c r="B24" i="27"/>
  <c r="M24" i="27"/>
  <c r="AZ24" i="27"/>
  <c r="BK24" i="27"/>
  <c r="AD24" i="27"/>
  <c r="CA24" i="27"/>
  <c r="X24" i="27"/>
  <c r="S24" i="27"/>
  <c r="BE24" i="27"/>
  <c r="BV24" i="27"/>
  <c r="AI24" i="27"/>
  <c r="CG24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●実業団・クラブチーム等の場合
　チーム名が長くなる場合は略称等を用いる。
　ｱﾙﾌｧﾍﾞｯﾄ・ｶﾀｶﾅは半角を用いること
</t>
        </r>
      </text>
    </comment>
    <comment ref="F2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  <author>Naoki Uchida</author>
  </authors>
  <commentList>
    <comment ref="A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アスリートビブスのナンバー(半角数字)</t>
        </r>
      </text>
    </comment>
    <comment ref="B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  <comment ref="G3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生年月日(yyyy/mm/dd)形式で入力。　
例：1999/12/12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  <author>Naoki Uchida</author>
  </authors>
  <commentList>
    <comment ref="A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  <comment ref="G3" authorId="1" shapeId="0" xr:uid="{8CE6F951-B0C9-4341-BC3D-9595E014933B}">
      <text>
        <r>
          <rPr>
            <b/>
            <sz val="9"/>
            <color indexed="81"/>
            <rFont val="ＭＳ Ｐゴシック"/>
            <family val="3"/>
            <charset val="128"/>
          </rPr>
          <t>生年月日(yyyy/mm/dd)形式で入力。　
例：1999/12/12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FE39E118-27BF-4AEF-9E83-CDFED92B944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4F21C061-3E25-4A03-8217-B334BCA4547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7D30139B-2788-4F5F-984F-AE19BA6AE567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4" authorId="1" shapeId="0" xr:uid="{42902C2C-6A25-4CD1-9D5C-86E2FC4DC45E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5D404391-80F9-48D2-8BBF-B072B1DEFE39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5" authorId="1" shapeId="0" xr:uid="{B175FF63-E507-4109-ACFA-1A28998E78C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B2B46C3A-1EC6-4BAD-AE18-58219FAC5712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6" authorId="1" shapeId="0" xr:uid="{CB612E8A-7D54-4C7A-B633-ADA7181DDF97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A4288A58-2C1A-45C9-B0E4-6F1A3375CDC9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36925781-9985-45D0-A00C-42293A2760CC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AB428FC8-4B7D-4B80-88F1-0D80E0842495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749167A7-7FA6-4A1B-ABBE-D8E75F6758A4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9" authorId="2" shapeId="0" xr:uid="{668EDD0D-E70B-4C91-89B8-18455F2979FE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9" authorId="1" shapeId="0" xr:uid="{3AA0A271-5939-4C27-B362-C4EFE800ABBD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10" authorId="2" shapeId="0" xr:uid="{DA71AD9F-24DC-450B-9985-77D6032A499D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10" authorId="1" shapeId="0" xr:uid="{451246DF-060D-45BB-BDF6-62D7FAA8D9D5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01BD74CD-9A91-49A4-8AFB-E6867E2D5528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D7D56EB1-0E6C-462A-B24A-03BE7967F6F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12F89A94-2DEF-4B34-8275-7DB15AEC93E1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62F39975-3546-43C3-8628-28AE4C374112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D2A5D193-5C8F-4189-B097-4B129934DEDD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6283AC61-8EDA-4721-A6BB-9E86AF2CC21C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 xr:uid="{25685856-A7AA-4702-84A0-7E5D3AB90CC8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CAE4DCFE-FBC0-48BA-8DAC-94090A698BC5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4" authorId="1" shapeId="0" xr:uid="{B38F7F26-4E0A-49F3-A447-BBBE04CA072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08EA0540-0749-4C58-A92E-2CA7734C93CB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5" authorId="1" shapeId="0" xr:uid="{46D967EE-6630-4A50-9664-4E1A08533C8A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0701D981-50B9-4644-AD80-43B74DD1B598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6" authorId="1" shapeId="0" xr:uid="{E3D806B7-8906-47A8-AC04-728AB03AB8F1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E94861D6-35A1-486C-9292-D25413C45815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600665E6-8FDD-42D6-9937-E814A635BA7C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9B45FAD1-FC03-4A6D-A889-C9728BE860F8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BD547ABB-AC78-409F-B9CF-5719C9B96759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9" authorId="2" shapeId="0" xr:uid="{3BA2E3B8-149A-4BBF-81A7-5708C9847C34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9" authorId="1" shapeId="0" xr:uid="{9E7CB979-9D8E-436A-B63F-57EDD6346E66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10" authorId="2" shapeId="0" xr:uid="{EE29C4C2-4419-4812-916C-E2D890198980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10" authorId="1" shapeId="0" xr:uid="{6305CF2D-E9E4-4F33-A6B0-5B01234EECED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00000000-0006-0000-04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00000000-0006-0000-0400-000010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00000000-0006-0000-0400-000011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00000000-0006-0000-0400-000012000000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00000000-0006-0000-04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00000000-0006-0000-04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 xr:uid="{00000000-0006-0000-0400-000015000000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sharedStrings.xml><?xml version="1.0" encoding="utf-8"?>
<sst xmlns="http://schemas.openxmlformats.org/spreadsheetml/2006/main" count="1270" uniqueCount="151">
  <si>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3"/>
  </si>
  <si>
    <t>●　所属の異なる選手は、同一の用紙に記入しない</t>
    <phoneticPr fontId="3"/>
  </si>
  <si>
    <t>竹下 悠也</t>
    <rPh sb="0" eb="2">
      <t>タケシタ</t>
    </rPh>
    <rPh sb="3" eb="4">
      <t>ユウ</t>
    </rPh>
    <rPh sb="4" eb="5">
      <t>ヤ</t>
    </rPh>
    <phoneticPr fontId="3"/>
  </si>
  <si>
    <t>岸本中</t>
    <rPh sb="0" eb="2">
      <t>キシモト</t>
    </rPh>
    <rPh sb="2" eb="3">
      <t>チュウ</t>
    </rPh>
    <phoneticPr fontId="3"/>
  </si>
  <si>
    <t>伯耆 太郎</t>
    <rPh sb="0" eb="2">
      <t>ホウキ</t>
    </rPh>
    <rPh sb="3" eb="5">
      <t>タロウ</t>
    </rPh>
    <phoneticPr fontId="3"/>
  </si>
  <si>
    <t>ﾎｳｷ ﾀﾛｳ</t>
    <phoneticPr fontId="3"/>
  </si>
  <si>
    <t>伯耆ｸﾗﾌﾞ</t>
    <rPh sb="0" eb="2">
      <t>ホウキ</t>
    </rPh>
    <phoneticPr fontId="3"/>
  </si>
  <si>
    <t>ﾎｳｷｸﾗﾌﾞ</t>
    <phoneticPr fontId="3"/>
  </si>
  <si>
    <r>
      <t>●　</t>
    </r>
    <r>
      <rPr>
        <b/>
        <sz val="11"/>
        <color indexed="10"/>
        <rFont val="ＭＳ ゴシック"/>
        <family val="3"/>
        <charset val="128"/>
      </rPr>
      <t>外字の使用はできません。</t>
    </r>
    <r>
      <rPr>
        <sz val="11"/>
        <color indexed="8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3"/>
  </si>
  <si>
    <t>出場選手データ</t>
    <rPh sb="0" eb="2">
      <t>シュツジョウ</t>
    </rPh>
    <rPh sb="2" eb="4">
      <t>センシュ</t>
    </rPh>
    <phoneticPr fontId="3"/>
  </si>
  <si>
    <t>データで提出</t>
    <rPh sb="4" eb="6">
      <t>テイシュツ</t>
    </rPh>
    <phoneticPr fontId="3"/>
  </si>
  <si>
    <t>大会責任者へ</t>
    <rPh sb="0" eb="2">
      <t>タイカイ</t>
    </rPh>
    <rPh sb="2" eb="4">
      <t>セキニン</t>
    </rPh>
    <rPh sb="4" eb="5">
      <t>シャ</t>
    </rPh>
    <phoneticPr fontId="3"/>
  </si>
  <si>
    <t>※データ提出必須</t>
    <rPh sb="4" eb="6">
      <t>テイシュツ</t>
    </rPh>
    <rPh sb="6" eb="8">
      <t>ヒッス</t>
    </rPh>
    <phoneticPr fontId="3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</si>
  <si>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</si>
  <si>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 xml:space="preserve">(○○小･○○中･○○高)
</t>
    </r>
    <r>
      <rPr>
        <sz val="8"/>
        <color indexed="10"/>
        <rFont val="ＭＳ ゴシック"/>
        <family val="3"/>
        <charset val="128"/>
      </rPr>
      <t>(ｱﾙﾌｧﾍﾞｯﾄ・ｶﾀｶﾅは半角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</si>
  <si>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ﾌﾘｶﾞﾅ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phoneticPr fontId="3"/>
  </si>
  <si>
    <r>
      <rPr>
        <b/>
        <sz val="12"/>
        <color indexed="8"/>
        <rFont val="ＭＳ ゴシック"/>
        <family val="3"/>
        <charset val="128"/>
      </rPr>
      <t>学年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</t>
    </r>
    <r>
      <rPr>
        <sz val="8"/>
        <color indexed="8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</si>
  <si>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氏名ﾌﾘｶﾞﾅ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
姓名間</t>
    </r>
    <r>
      <rPr>
        <sz val="8"/>
        <color indexed="1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</si>
  <si>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競技者名</t>
    </r>
    <r>
      <rPr>
        <b/>
        <sz val="9"/>
        <color indexed="10"/>
        <rFont val="ＭＳ ゴシック"/>
        <family val="3"/>
        <charset val="128"/>
      </rPr>
      <t>(外字不可)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(姓と名の間に</t>
    </r>
    <r>
      <rPr>
        <sz val="8"/>
        <color indexed="10"/>
        <rFont val="ＭＳ ゴシック"/>
        <family val="3"/>
        <charset val="128"/>
      </rPr>
      <t>半角ｽﾍﾟｰｽ</t>
    </r>
    <r>
      <rPr>
        <sz val="8"/>
        <color indexed="8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</si>
  <si>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ナンバー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3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</si>
  <si>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3"/>
  </si>
  <si>
    <t>☆出場選手データについて</t>
    <rPh sb="1" eb="3">
      <t>シュツジョウ</t>
    </rPh>
    <rPh sb="3" eb="5">
      <t>センシュ</t>
    </rPh>
    <phoneticPr fontId="3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</si>
  <si>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</si>
  <si>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</si>
  <si>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3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</si>
  <si>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3"/>
  </si>
  <si>
    <t>全ての大会
書類・データ</t>
    <rPh sb="0" eb="1">
      <t>スベ</t>
    </rPh>
    <rPh sb="3" eb="5">
      <t>タイカイ</t>
    </rPh>
    <rPh sb="6" eb="8">
      <t>ショルイ</t>
    </rPh>
    <phoneticPr fontId="3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</si>
  <si>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3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</si>
  <si>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3"/>
  </si>
  <si>
    <r>
      <t>●　初出場の場合でも、予想で構わないので</t>
    </r>
    <r>
      <rPr>
        <b/>
        <sz val="11"/>
        <color indexed="10"/>
        <rFont val="ＭＳ ゴシック"/>
        <family val="3"/>
        <charset val="128"/>
      </rPr>
      <t>参考記録を記入</t>
    </r>
    <r>
      <rPr>
        <sz val="11"/>
        <color indexed="8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3"/>
  </si>
  <si>
    <t>データ作成</t>
    <rPh sb="3" eb="5">
      <t>サクセイ</t>
    </rPh>
    <phoneticPr fontId="19"/>
  </si>
  <si>
    <t xml:space="preserve">中部(倉吉市営陸上競技場)開催大会 </t>
    <rPh sb="0" eb="2">
      <t>チュウブ</t>
    </rPh>
    <rPh sb="3" eb="6">
      <t>クラヨシシ</t>
    </rPh>
    <rPh sb="6" eb="7">
      <t>エイ</t>
    </rPh>
    <rPh sb="7" eb="9">
      <t>リクジョウ</t>
    </rPh>
    <rPh sb="9" eb="11">
      <t>キョウギ</t>
    </rPh>
    <rPh sb="13" eb="15">
      <t>カイサイ</t>
    </rPh>
    <rPh sb="15" eb="17">
      <t>タイカイ</t>
    </rPh>
    <phoneticPr fontId="3"/>
  </si>
  <si>
    <t>中部・郡市陸協主催大会</t>
    <rPh sb="0" eb="2">
      <t>チュウブ</t>
    </rPh>
    <rPh sb="3" eb="5">
      <t>グンシ</t>
    </rPh>
    <rPh sb="5" eb="7">
      <t>リクキョウ</t>
    </rPh>
    <rPh sb="7" eb="9">
      <t>シュサイ</t>
    </rPh>
    <rPh sb="9" eb="11">
      <t>タイカイ</t>
    </rPh>
    <phoneticPr fontId="3"/>
  </si>
  <si>
    <t>☆中部専用様式(一覧表)について</t>
    <rPh sb="1" eb="3">
      <t>チュウブ</t>
    </rPh>
    <rPh sb="3" eb="5">
      <t>センヨウ</t>
    </rPh>
    <rPh sb="5" eb="7">
      <t>ヨウシキ</t>
    </rPh>
    <rPh sb="8" eb="10">
      <t>イチラン</t>
    </rPh>
    <rPh sb="10" eb="11">
      <t>ヒョウ</t>
    </rPh>
    <phoneticPr fontId="3"/>
  </si>
  <si>
    <t>●　データ提出必須</t>
    <phoneticPr fontId="3"/>
  </si>
  <si>
    <t>●　種目申込書には男女は同じ表に記載ください。</t>
    <rPh sb="2" eb="4">
      <t>シュモク</t>
    </rPh>
    <rPh sb="4" eb="7">
      <t>モウシコミショ</t>
    </rPh>
    <rPh sb="9" eb="11">
      <t>ダンジョ</t>
    </rPh>
    <rPh sb="12" eb="13">
      <t>オナ</t>
    </rPh>
    <rPh sb="14" eb="15">
      <t>オモテ</t>
    </rPh>
    <rPh sb="16" eb="18">
      <t>キサイ</t>
    </rPh>
    <phoneticPr fontId="3"/>
  </si>
  <si>
    <t>色の部分を入力</t>
  </si>
  <si>
    <t>所属団体名</t>
    <rPh sb="0" eb="2">
      <t>ショゾク</t>
    </rPh>
    <rPh sb="2" eb="4">
      <t>ダンタイ</t>
    </rPh>
    <rPh sb="4" eb="5">
      <t>メイ</t>
    </rPh>
    <phoneticPr fontId="19"/>
  </si>
  <si>
    <t>申込責任者</t>
    <rPh sb="0" eb="2">
      <t>モウシコミ</t>
    </rPh>
    <rPh sb="2" eb="5">
      <t>セキニンシャ</t>
    </rPh>
    <phoneticPr fontId="19"/>
  </si>
  <si>
    <t>連絡電話番号</t>
    <rPh sb="0" eb="2">
      <t>レンラク</t>
    </rPh>
    <rPh sb="2" eb="4">
      <t>デンワ</t>
    </rPh>
    <rPh sb="4" eb="6">
      <t>バンゴウ</t>
    </rPh>
    <phoneticPr fontId="19"/>
  </si>
  <si>
    <t>注記</t>
    <rPh sb="0" eb="2">
      <t>チュウキ</t>
    </rPh>
    <phoneticPr fontId="19"/>
  </si>
  <si>
    <t>予想でも結構ですので自己記録を必ず入力して下さい。それにより組分けしますので、よろしくお願いします。</t>
    <rPh sb="0" eb="2">
      <t>ヨソウ</t>
    </rPh>
    <rPh sb="4" eb="6">
      <t>ケッコウ</t>
    </rPh>
    <rPh sb="10" eb="12">
      <t>ジコ</t>
    </rPh>
    <rPh sb="12" eb="14">
      <t>キロク</t>
    </rPh>
    <rPh sb="15" eb="16">
      <t>カナラ</t>
    </rPh>
    <rPh sb="17" eb="19">
      <t>ニュウリョク</t>
    </rPh>
    <rPh sb="21" eb="22">
      <t>クダ</t>
    </rPh>
    <rPh sb="30" eb="31">
      <t>クミ</t>
    </rPh>
    <rPh sb="31" eb="32">
      <t>ワ</t>
    </rPh>
    <rPh sb="44" eb="45">
      <t>ネガ</t>
    </rPh>
    <phoneticPr fontId="19"/>
  </si>
  <si>
    <t>短距離の場合1/100秒単位で秒はﾄﾞｯﾄ（例100mは11.34）中長距離は秒単位で分はﾄﾞｯﾄ（例5000mは15.45）</t>
  </si>
  <si>
    <t>フィールドはｍ単位でｍはﾄﾞｯﾄ（例走幅跳は6.30）400m等で1分を超える時は60秒台にして下さい(例62.34)</t>
  </si>
  <si>
    <t>この申込書に入力し、申込担当者宛へE-mail添付ファイルで送付して下さい。</t>
    <rPh sb="2" eb="5">
      <t>モウシコミショ</t>
    </rPh>
    <rPh sb="6" eb="8">
      <t>ニュウリョク</t>
    </rPh>
    <rPh sb="10" eb="12">
      <t>モウシコミ</t>
    </rPh>
    <rPh sb="12" eb="15">
      <t>タントウシャ</t>
    </rPh>
    <rPh sb="15" eb="16">
      <t>アテ</t>
    </rPh>
    <rPh sb="23" eb="25">
      <t>テンプ</t>
    </rPh>
    <rPh sb="30" eb="32">
      <t>ソウフ</t>
    </rPh>
    <rPh sb="34" eb="35">
      <t>クダ</t>
    </rPh>
    <phoneticPr fontId="19"/>
  </si>
  <si>
    <t>右の表を見て、部門と種目のコードを入力すれば部門名と種目名は自動で表示されます。他はコメントを参考下さい。</t>
  </si>
  <si>
    <t>ｺｰﾄﾞ</t>
    <phoneticPr fontId="19"/>
  </si>
  <si>
    <t>部門名</t>
    <rPh sb="0" eb="3">
      <t>ブモンメイ</t>
    </rPh>
    <phoneticPr fontId="19"/>
  </si>
  <si>
    <t>種目名</t>
    <rPh sb="0" eb="2">
      <t>シュモク</t>
    </rPh>
    <rPh sb="2" eb="3">
      <t>メイ</t>
    </rPh>
    <phoneticPr fontId="19"/>
  </si>
  <si>
    <t>組</t>
    <rPh sb="0" eb="1">
      <t>クミ</t>
    </rPh>
    <phoneticPr fontId="19"/>
  </si>
  <si>
    <t>ﾚｰﾝ</t>
    <phoneticPr fontId="19"/>
  </si>
  <si>
    <t>ﾅﾝﾊﾞｰ</t>
    <phoneticPr fontId="19"/>
  </si>
  <si>
    <t>氏名</t>
    <rPh sb="0" eb="2">
      <t>シメイ</t>
    </rPh>
    <phoneticPr fontId="19"/>
  </si>
  <si>
    <t>記録</t>
    <rPh sb="0" eb="2">
      <t>キロク</t>
    </rPh>
    <phoneticPr fontId="19"/>
  </si>
  <si>
    <t>備考</t>
    <rPh sb="0" eb="2">
      <t>ビコウ</t>
    </rPh>
    <phoneticPr fontId="19"/>
  </si>
  <si>
    <t>例</t>
    <rPh sb="0" eb="1">
      <t>レイ</t>
    </rPh>
    <phoneticPr fontId="19"/>
  </si>
  <si>
    <t>倉吉　太郎</t>
    <rPh sb="0" eb="1">
      <t>クラ</t>
    </rPh>
    <rPh sb="1" eb="2">
      <t>ヨシ</t>
    </rPh>
    <rPh sb="3" eb="5">
      <t>タロウ</t>
    </rPh>
    <phoneticPr fontId="19"/>
  </si>
  <si>
    <t>実施部門､種目</t>
    <phoneticPr fontId="19"/>
  </si>
  <si>
    <t>100m</t>
  </si>
  <si>
    <t>中部専用様式</t>
    <rPh sb="0" eb="2">
      <t>チュウブ</t>
    </rPh>
    <rPh sb="2" eb="4">
      <t>センヨウ</t>
    </rPh>
    <rPh sb="4" eb="6">
      <t>ヨウシキ</t>
    </rPh>
    <phoneticPr fontId="3"/>
  </si>
  <si>
    <t>※詳細は、要項を参照ください。</t>
    <rPh sb="1" eb="3">
      <t>ショウサイ</t>
    </rPh>
    <rPh sb="5" eb="7">
      <t>ヨウコウ</t>
    </rPh>
    <rPh sb="8" eb="10">
      <t>サンショウ</t>
    </rPh>
    <phoneticPr fontId="3"/>
  </si>
  <si>
    <t>合計金額</t>
    <phoneticPr fontId="3"/>
  </si>
  <si>
    <t>学年</t>
    <rPh sb="0" eb="1">
      <t>ガク</t>
    </rPh>
    <rPh sb="1" eb="2">
      <t>ネン</t>
    </rPh>
    <phoneticPr fontId="19"/>
  </si>
  <si>
    <t>中部陸上　内田</t>
    <rPh sb="0" eb="2">
      <t>チュウブ</t>
    </rPh>
    <rPh sb="2" eb="4">
      <t>リクジョウ</t>
    </rPh>
    <rPh sb="5" eb="7">
      <t>ウチダ</t>
    </rPh>
    <phoneticPr fontId="19"/>
  </si>
  <si>
    <t>800m</t>
  </si>
  <si>
    <t>コード</t>
  </si>
  <si>
    <t>2021/4/1改訂</t>
    <rPh sb="8" eb="10">
      <t>カイテイ</t>
    </rPh>
    <phoneticPr fontId="3"/>
  </si>
  <si>
    <t>選手データ提出用ファイル Ver0.7</t>
    <rPh sb="5" eb="8">
      <t>テイシュツヨウ</t>
    </rPh>
    <phoneticPr fontId="3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</si>
  <si>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38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</si>
  <si>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38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</si>
  <si>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38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</si>
  <si>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38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</si>
  <si>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38"/>
  </si>
  <si>
    <t>01320-1-106485　</t>
    <phoneticPr fontId="38"/>
  </si>
  <si>
    <t>※振込料送信者負担</t>
    <rPh sb="1" eb="4">
      <t>フリコミリョウ</t>
    </rPh>
    <rPh sb="4" eb="7">
      <t>ソウシンシャ</t>
    </rPh>
    <rPh sb="7" eb="9">
      <t>フタン</t>
    </rPh>
    <phoneticPr fontId="38"/>
  </si>
  <si>
    <t>部門名</t>
    <rPh sb="0" eb="2">
      <t>ブモン</t>
    </rPh>
    <rPh sb="2" eb="3">
      <t>メイ</t>
    </rPh>
    <phoneticPr fontId="2"/>
  </si>
  <si>
    <t>種目名</t>
    <rPh sb="0" eb="2">
      <t>シュモク</t>
    </rPh>
    <rPh sb="2" eb="3">
      <t>メイ</t>
    </rPh>
    <phoneticPr fontId="2"/>
  </si>
  <si>
    <t>リレーは６人続けて記入し、リレーの記録も予想で結構ですので、全行記入して下さい。複数ﾁｰﾑの参加は備考欄に</t>
    <rPh sb="5" eb="6">
      <t>ニン</t>
    </rPh>
    <rPh sb="6" eb="7">
      <t>ツヅ</t>
    </rPh>
    <rPh sb="9" eb="11">
      <t>キニュウ</t>
    </rPh>
    <rPh sb="17" eb="19">
      <t>キロク</t>
    </rPh>
    <rPh sb="20" eb="22">
      <t>ヨソウ</t>
    </rPh>
    <rPh sb="23" eb="25">
      <t>ケッコウ</t>
    </rPh>
    <rPh sb="30" eb="32">
      <t>ゼンギョウ</t>
    </rPh>
    <rPh sb="32" eb="34">
      <t>キニュウ</t>
    </rPh>
    <rPh sb="36" eb="37">
      <t>クダ</t>
    </rPh>
    <rPh sb="40" eb="42">
      <t>フクスウ</t>
    </rPh>
    <rPh sb="46" eb="48">
      <t>サンカ</t>
    </rPh>
    <rPh sb="49" eb="52">
      <t>ビコウラン</t>
    </rPh>
    <phoneticPr fontId="3"/>
  </si>
  <si>
    <t>Ａ、Ｂ等のチーム名を記入して下さい。</t>
    <rPh sb="3" eb="4">
      <t>トウ</t>
    </rPh>
    <rPh sb="8" eb="9">
      <t>メイ</t>
    </rPh>
    <rPh sb="10" eb="12">
      <t>キニュウ</t>
    </rPh>
    <rPh sb="14" eb="15">
      <t>クダ</t>
    </rPh>
    <phoneticPr fontId="3"/>
  </si>
  <si>
    <t>生年月日(西暦)
（yyyy/mm/dd)</t>
    <rPh sb="0" eb="4">
      <t>セイネンガッピ</t>
    </rPh>
    <rPh sb="5" eb="7">
      <t>セイレキ</t>
    </rPh>
    <phoneticPr fontId="3"/>
  </si>
  <si>
    <t>部門名</t>
    <rPh sb="0" eb="2">
      <t>ブモン</t>
    </rPh>
    <rPh sb="2" eb="3">
      <t>メイ</t>
    </rPh>
    <phoneticPr fontId="1"/>
  </si>
  <si>
    <t>種目名</t>
    <rPh sb="0" eb="2">
      <t>シュモク</t>
    </rPh>
    <rPh sb="2" eb="3">
      <t>メイ</t>
    </rPh>
    <phoneticPr fontId="1"/>
  </si>
  <si>
    <t>●　様式は、登録ナンバーを入力すれば、出場選手データから氏名を自動表示します。</t>
    <rPh sb="2" eb="4">
      <t>ヨウシキ</t>
    </rPh>
    <rPh sb="6" eb="8">
      <t>トウロク</t>
    </rPh>
    <rPh sb="13" eb="15">
      <t>ニュウリョク</t>
    </rPh>
    <rPh sb="19" eb="21">
      <t>シュツジョウ</t>
    </rPh>
    <rPh sb="21" eb="23">
      <t>センシュ</t>
    </rPh>
    <rPh sb="28" eb="30">
      <t>シメイ</t>
    </rPh>
    <rPh sb="31" eb="33">
      <t>ジドウ</t>
    </rPh>
    <rPh sb="33" eb="35">
      <t>ヒョウジ</t>
    </rPh>
    <phoneticPr fontId="3"/>
  </si>
  <si>
    <t>ｼﾞｬﾍﾞﾘｯｸｽﾛｰ</t>
  </si>
  <si>
    <t>小学リレー参加数</t>
    <rPh sb="0" eb="2">
      <t>ショウガク</t>
    </rPh>
    <rPh sb="5" eb="8">
      <t>サンカスウ</t>
    </rPh>
    <phoneticPr fontId="3"/>
  </si>
  <si>
    <t>小学３年男子</t>
  </si>
  <si>
    <t>小学４年男子</t>
  </si>
  <si>
    <t>小学５年男子</t>
  </si>
  <si>
    <t>小学６年男子</t>
  </si>
  <si>
    <t>小学5・6年男子</t>
  </si>
  <si>
    <t>4X100mR</t>
  </si>
  <si>
    <t>走高跳</t>
  </si>
  <si>
    <t>走幅跳</t>
  </si>
  <si>
    <t>ジャベボール投</t>
  </si>
  <si>
    <t>小学３年女子</t>
  </si>
  <si>
    <t>小学４年女子</t>
  </si>
  <si>
    <t>小学５年女子</t>
  </si>
  <si>
    <t>小学６年女子</t>
  </si>
  <si>
    <t>小学5・6年女子</t>
  </si>
  <si>
    <t>中学１年男子</t>
  </si>
  <si>
    <t>中学２年男子</t>
  </si>
  <si>
    <t>中学３年男子</t>
  </si>
  <si>
    <t>中学男子</t>
  </si>
  <si>
    <t>1000m</t>
  </si>
  <si>
    <t>110mH(0.914m)</t>
  </si>
  <si>
    <t>110mH(0.991m)</t>
  </si>
  <si>
    <t>棒高跳</t>
  </si>
  <si>
    <t>三段跳</t>
  </si>
  <si>
    <t>中学１年女子</t>
  </si>
  <si>
    <t>中学２年女子</t>
  </si>
  <si>
    <t>中学３年女子</t>
  </si>
  <si>
    <t>中学女子</t>
  </si>
  <si>
    <t>1000ｍ</t>
  </si>
  <si>
    <t>100mH(0.762m/8.0m)</t>
  </si>
  <si>
    <t>100mH(0.762m/8.50m)</t>
  </si>
  <si>
    <t>砲丸投(2.721kg)</t>
  </si>
  <si>
    <t>●　小学、中高用様式のいずれかを入力ください。</t>
    <rPh sb="2" eb="4">
      <t>ショウガク</t>
    </rPh>
    <rPh sb="5" eb="7">
      <t>チュウコウ</t>
    </rPh>
    <rPh sb="7" eb="8">
      <t>ガクヨウ</t>
    </rPh>
    <rPh sb="8" eb="10">
      <t>ヨウシキ</t>
    </rPh>
    <rPh sb="16" eb="18">
      <t>ニュウリョク</t>
    </rPh>
    <phoneticPr fontId="3"/>
  </si>
  <si>
    <t>中高の部は生年月日を入力してください</t>
    <rPh sb="0" eb="2">
      <t>チュウコウ</t>
    </rPh>
    <rPh sb="3" eb="4">
      <t>ブ</t>
    </rPh>
    <rPh sb="5" eb="9">
      <t>セイネンガッピ</t>
    </rPh>
    <rPh sb="10" eb="12">
      <t>ニュウリョク</t>
    </rPh>
    <phoneticPr fontId="3"/>
  </si>
  <si>
    <t>砲丸投(5.0kg)</t>
    <phoneticPr fontId="2"/>
  </si>
  <si>
    <t>円盤投(1.5kg)</t>
    <phoneticPr fontId="2"/>
  </si>
  <si>
    <t>円盤投(1.0kg)</t>
    <phoneticPr fontId="2"/>
  </si>
  <si>
    <t>●　氏名、学年は直接入力することも出来ます。</t>
    <rPh sb="2" eb="4">
      <t>シメイ</t>
    </rPh>
    <rPh sb="5" eb="7">
      <t>ガクネン</t>
    </rPh>
    <rPh sb="8" eb="10">
      <t>チョクセツ</t>
    </rPh>
    <rPh sb="10" eb="12">
      <t>ニュウリョク</t>
    </rPh>
    <rPh sb="17" eb="19">
      <t>デキ</t>
    </rPh>
    <phoneticPr fontId="3"/>
  </si>
  <si>
    <t>※女子は朱書きのこと</t>
    <rPh sb="1" eb="3">
      <t>ジョシ</t>
    </rPh>
    <rPh sb="4" eb="6">
      <t>シュガ</t>
    </rPh>
    <phoneticPr fontId="3"/>
  </si>
  <si>
    <t>（ふりがな）</t>
    <phoneticPr fontId="3"/>
  </si>
  <si>
    <t>性　　別</t>
    <rPh sb="0" eb="1">
      <t>セイ</t>
    </rPh>
    <rPh sb="3" eb="4">
      <t>ベツ</t>
    </rPh>
    <phoneticPr fontId="3"/>
  </si>
  <si>
    <t>氏　　　名</t>
    <rPh sb="0" eb="1">
      <t>シ</t>
    </rPh>
    <rPh sb="4" eb="5">
      <t>メイ</t>
    </rPh>
    <phoneticPr fontId="3"/>
  </si>
  <si>
    <t>所　　　属</t>
    <rPh sb="0" eb="1">
      <t>トコロ</t>
    </rPh>
    <rPh sb="4" eb="5">
      <t>ゾク</t>
    </rPh>
    <phoneticPr fontId="3"/>
  </si>
  <si>
    <t>学　　年</t>
    <rPh sb="0" eb="1">
      <t>ガク</t>
    </rPh>
    <rPh sb="3" eb="4">
      <t>ネン</t>
    </rPh>
    <phoneticPr fontId="3"/>
  </si>
  <si>
    <t>学　　　校</t>
    <rPh sb="0" eb="1">
      <t>ガク</t>
    </rPh>
    <rPh sb="4" eb="5">
      <t>コウ</t>
    </rPh>
    <phoneticPr fontId="3"/>
  </si>
  <si>
    <t>年　　齢</t>
    <rPh sb="0" eb="1">
      <t>ネン</t>
    </rPh>
    <rPh sb="3" eb="4">
      <t>ヨワイ</t>
    </rPh>
    <phoneticPr fontId="3"/>
  </si>
  <si>
    <t>種　　　目</t>
    <rPh sb="0" eb="1">
      <t>シュ</t>
    </rPh>
    <rPh sb="4" eb="5">
      <t>メ</t>
    </rPh>
    <phoneticPr fontId="3"/>
  </si>
  <si>
    <t>最高記録</t>
    <rPh sb="0" eb="2">
      <t>サイコウ</t>
    </rPh>
    <rPh sb="2" eb="4">
      <t>キロク</t>
    </rPh>
    <phoneticPr fontId="3"/>
  </si>
  <si>
    <t>大　会　名　・　年　度</t>
    <phoneticPr fontId="3"/>
  </si>
  <si>
    <t>ナンバー</t>
    <phoneticPr fontId="3"/>
  </si>
  <si>
    <t>※女子は朱書きのこと</t>
    <phoneticPr fontId="3"/>
  </si>
  <si>
    <t>様式２.</t>
    <rPh sb="0" eb="2">
      <t>ヨウシキ</t>
    </rPh>
    <phoneticPr fontId="3"/>
  </si>
  <si>
    <t>ナンバーは正確に、出場種目が複数の場合には複数行記入してください。本大会は小学生は個票は不要です。中高生は個票が必要です。</t>
    <rPh sb="5" eb="7">
      <t>セイカク</t>
    </rPh>
    <rPh sb="9" eb="11">
      <t>シュツジョウ</t>
    </rPh>
    <rPh sb="11" eb="13">
      <t>シュモク</t>
    </rPh>
    <rPh sb="14" eb="16">
      <t>フクスウ</t>
    </rPh>
    <rPh sb="17" eb="19">
      <t>バアイ</t>
    </rPh>
    <rPh sb="21" eb="24">
      <t>フクスウギョウ</t>
    </rPh>
    <rPh sb="24" eb="26">
      <t>キニュウ</t>
    </rPh>
    <rPh sb="33" eb="36">
      <t>ホンタイカイ</t>
    </rPh>
    <rPh sb="37" eb="39">
      <t>ショウガク</t>
    </rPh>
    <rPh sb="39" eb="40">
      <t>セイ</t>
    </rPh>
    <rPh sb="41" eb="43">
      <t>コヒョウ</t>
    </rPh>
    <rPh sb="44" eb="46">
      <t>フヨウ</t>
    </rPh>
    <rPh sb="49" eb="52">
      <t>チュウコウセイ</t>
    </rPh>
    <rPh sb="53" eb="55">
      <t>コヒョウ</t>
    </rPh>
    <rPh sb="56" eb="58">
      <t>ヒツヨウ</t>
    </rPh>
    <phoneticPr fontId="19"/>
  </si>
  <si>
    <t>（個票は様式2に自動で入力されます。）</t>
    <rPh sb="1" eb="3">
      <t>コヒョウ</t>
    </rPh>
    <rPh sb="4" eb="6">
      <t>ヨウシキ</t>
    </rPh>
    <rPh sb="8" eb="10">
      <t>ジドウ</t>
    </rPh>
    <rPh sb="11" eb="13">
      <t>ニュウリョク</t>
    </rPh>
    <phoneticPr fontId="2"/>
  </si>
  <si>
    <t>●　中高生は個票(用様2）も提出ください。(自動で入力されます。）</t>
    <rPh sb="2" eb="4">
      <t>チュウコウ</t>
    </rPh>
    <rPh sb="4" eb="5">
      <t>セイ</t>
    </rPh>
    <rPh sb="6" eb="8">
      <t>コヒョウ</t>
    </rPh>
    <rPh sb="9" eb="10">
      <t>ガクヨウ</t>
    </rPh>
    <rPh sb="10" eb="11">
      <t>サマ</t>
    </rPh>
    <rPh sb="14" eb="16">
      <t>テイシュツ</t>
    </rPh>
    <rPh sb="22" eb="24">
      <t>ジドウ</t>
    </rPh>
    <rPh sb="25" eb="27">
      <t>ニュウリョク</t>
    </rPh>
    <phoneticPr fontId="3"/>
  </si>
  <si>
    <t>高校個人種目参加数(1種目)</t>
    <rPh sb="1" eb="2">
      <t>コウ</t>
    </rPh>
    <rPh sb="2" eb="4">
      <t>コジン</t>
    </rPh>
    <rPh sb="4" eb="6">
      <t>シュモク</t>
    </rPh>
    <rPh sb="6" eb="9">
      <t>サンカスウ</t>
    </rPh>
    <rPh sb="11" eb="13">
      <t>シュモク</t>
    </rPh>
    <rPh sb="12" eb="13">
      <t>メ</t>
    </rPh>
    <phoneticPr fontId="19"/>
  </si>
  <si>
    <t>高校個人種目参加数(2種目～)</t>
    <rPh sb="1" eb="2">
      <t>コウ</t>
    </rPh>
    <rPh sb="2" eb="4">
      <t>コジン</t>
    </rPh>
    <rPh sb="4" eb="6">
      <t>シュモク</t>
    </rPh>
    <rPh sb="6" eb="9">
      <t>サンカスウ</t>
    </rPh>
    <rPh sb="11" eb="13">
      <t>シュモク</t>
    </rPh>
    <phoneticPr fontId="19"/>
  </si>
  <si>
    <t>中学個人種目参加数(2種目～)</t>
    <rPh sb="0" eb="2">
      <t>チュウガク</t>
    </rPh>
    <rPh sb="2" eb="4">
      <t>コジン</t>
    </rPh>
    <rPh sb="4" eb="6">
      <t>シュモク</t>
    </rPh>
    <rPh sb="6" eb="9">
      <t>サンカスウ</t>
    </rPh>
    <rPh sb="11" eb="13">
      <t>シュモク</t>
    </rPh>
    <phoneticPr fontId="19"/>
  </si>
  <si>
    <t>小学個人種目参加数(1種目)</t>
    <rPh sb="0" eb="2">
      <t>ショウガク</t>
    </rPh>
    <rPh sb="2" eb="4">
      <t>コジン</t>
    </rPh>
    <rPh sb="4" eb="6">
      <t>シュモク</t>
    </rPh>
    <rPh sb="6" eb="9">
      <t>サンカスウ</t>
    </rPh>
    <rPh sb="11" eb="13">
      <t>シュモク</t>
    </rPh>
    <rPh sb="12" eb="13">
      <t>メ</t>
    </rPh>
    <phoneticPr fontId="19"/>
  </si>
  <si>
    <t>中学個人種目参加数(1種目)</t>
    <rPh sb="0" eb="2">
      <t>チュウガク</t>
    </rPh>
    <rPh sb="2" eb="4">
      <t>コジン</t>
    </rPh>
    <rPh sb="4" eb="6">
      <t>シュモク</t>
    </rPh>
    <rPh sb="6" eb="9">
      <t>サンカスウ</t>
    </rPh>
    <rPh sb="11" eb="13">
      <t>シュモク</t>
    </rPh>
    <rPh sb="12" eb="13">
      <t>メ</t>
    </rPh>
    <phoneticPr fontId="19"/>
  </si>
  <si>
    <t>小学個人種目参加数(2種目～)</t>
    <rPh sb="0" eb="2">
      <t>ショウガク</t>
    </rPh>
    <rPh sb="2" eb="4">
      <t>コジン</t>
    </rPh>
    <rPh sb="4" eb="6">
      <t>シュモク</t>
    </rPh>
    <rPh sb="6" eb="9">
      <t>サンカスウ</t>
    </rPh>
    <rPh sb="11" eb="13">
      <t>シュモク</t>
    </rPh>
    <phoneticPr fontId="19"/>
  </si>
  <si>
    <t>中学男子JH</t>
    <phoneticPr fontId="2"/>
  </si>
  <si>
    <t>中学女子YH</t>
    <phoneticPr fontId="2"/>
  </si>
  <si>
    <t>中学女子YH</t>
    <phoneticPr fontId="2"/>
  </si>
  <si>
    <t>2025第 56 回ジュニア選手権大会兼第56回 U１６陸上競技大会予選会(8/30-31)申込書(倉吉市営陸上競技場）</t>
    <rPh sb="46" eb="49">
      <t>モウシコミショ</t>
    </rPh>
    <rPh sb="50" eb="52">
      <t>クラヨシ</t>
    </rPh>
    <rPh sb="52" eb="53">
      <t>シ</t>
    </rPh>
    <rPh sb="53" eb="54">
      <t>エイ</t>
    </rPh>
    <rPh sb="54" eb="56">
      <t>リクジョウ</t>
    </rPh>
    <rPh sb="56" eb="59">
      <t>キョウギジョウ</t>
    </rPh>
    <phoneticPr fontId="19"/>
  </si>
  <si>
    <t>150m</t>
    <phoneticPr fontId="2"/>
  </si>
  <si>
    <t>150ｍ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</si>
</sst>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General&quot;円/1種目&quot;"/>
    <numFmt numFmtId="178" formatCode="General&quot;円/1ﾁｰﾑ&quot;"/>
    <numFmt numFmtId="179" formatCode="0.00_ "/>
  </numFmts>
  <fonts count="53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indexed="8"/>
      <name val="HG創英角ﾎﾟｯﾌﾟ体"/>
      <family val="3"/>
      <charset val="128"/>
    </font>
    <font>
      <b/>
      <sz val="20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" fillId="0" borderId="0"/>
    <xf numFmtId="0" fontId="1" fillId="0" borderId="0">
      <alignment vertical="center"/>
    </xf>
  </cellStyleXfs>
  <cellXfs count="19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 shrinkToFit="1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4" fillId="0" borderId="0" xfId="4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" fillId="0" borderId="0" xfId="5"/>
    <xf numFmtId="0" fontId="27" fillId="0" borderId="0" xfId="5" applyFont="1"/>
    <xf numFmtId="0" fontId="4" fillId="2" borderId="0" xfId="5" applyFill="1" applyAlignment="1" applyProtection="1">
      <alignment vertical="center"/>
      <protection locked="0"/>
    </xf>
    <xf numFmtId="0" fontId="4" fillId="0" borderId="0" xfId="5" applyAlignment="1">
      <alignment vertical="center" shrinkToFit="1"/>
    </xf>
    <xf numFmtId="0" fontId="4" fillId="0" borderId="1" xfId="5" applyBorder="1" applyAlignment="1">
      <alignment horizontal="center" vertical="center" shrinkToFit="1"/>
    </xf>
    <xf numFmtId="0" fontId="4" fillId="0" borderId="6" xfId="5" applyBorder="1"/>
    <xf numFmtId="0" fontId="4" fillId="0" borderId="7" xfId="5" applyBorder="1"/>
    <xf numFmtId="0" fontId="4" fillId="2" borderId="1" xfId="5" applyFill="1" applyBorder="1" applyAlignment="1" applyProtection="1">
      <alignment vertical="center"/>
      <protection locked="0"/>
    </xf>
    <xf numFmtId="0" fontId="4" fillId="0" borderId="0" xfId="5" applyAlignment="1" applyProtection="1">
      <alignment vertical="center"/>
      <protection locked="0"/>
    </xf>
    <xf numFmtId="0" fontId="35" fillId="0" borderId="0" xfId="5" applyFont="1"/>
    <xf numFmtId="0" fontId="29" fillId="0" borderId="0" xfId="1" applyAlignment="1" applyProtection="1"/>
    <xf numFmtId="0" fontId="29" fillId="0" borderId="0" xfId="1" applyBorder="1" applyAlignment="1" applyProtection="1"/>
    <xf numFmtId="0" fontId="4" fillId="0" borderId="8" xfId="5" applyBorder="1" applyAlignment="1">
      <alignment vertical="center" shrinkToFit="1"/>
    </xf>
    <xf numFmtId="0" fontId="4" fillId="0" borderId="9" xfId="5" applyBorder="1" applyAlignment="1">
      <alignment horizontal="center" shrinkToFit="1"/>
    </xf>
    <xf numFmtId="0" fontId="35" fillId="0" borderId="9" xfId="5" applyFont="1" applyBorder="1" applyAlignment="1">
      <alignment horizontal="center" shrinkToFit="1"/>
    </xf>
    <xf numFmtId="0" fontId="4" fillId="0" borderId="10" xfId="5" applyBorder="1" applyAlignment="1">
      <alignment shrinkToFit="1"/>
    </xf>
    <xf numFmtId="0" fontId="4" fillId="0" borderId="0" xfId="5" applyAlignment="1">
      <alignment shrinkToFit="1"/>
    </xf>
    <xf numFmtId="0" fontId="30" fillId="0" borderId="0" xfId="5" applyFont="1"/>
    <xf numFmtId="0" fontId="30" fillId="0" borderId="0" xfId="5" applyFont="1" applyAlignment="1">
      <alignment horizontal="center" vertical="center" shrinkToFit="1"/>
    </xf>
    <xf numFmtId="0" fontId="4" fillId="3" borderId="11" xfId="5" applyFill="1" applyBorder="1" applyAlignment="1" applyProtection="1">
      <alignment vertical="center" shrinkToFit="1"/>
      <protection locked="0"/>
    </xf>
    <xf numFmtId="0" fontId="4" fillId="0" borderId="1" xfId="5" applyBorder="1" applyAlignment="1" applyProtection="1">
      <alignment horizontal="center" vertical="center" shrinkToFit="1"/>
      <protection locked="0"/>
    </xf>
    <xf numFmtId="0" fontId="4" fillId="3" borderId="1" xfId="5" applyFill="1" applyBorder="1" applyAlignment="1" applyProtection="1">
      <alignment horizontal="center" vertical="center" shrinkToFit="1"/>
      <protection locked="0"/>
    </xf>
    <xf numFmtId="176" fontId="4" fillId="3" borderId="1" xfId="5" applyNumberFormat="1" applyFill="1" applyBorder="1" applyAlignment="1" applyProtection="1">
      <alignment horizontal="center" vertical="center" shrinkToFit="1"/>
      <protection locked="0"/>
    </xf>
    <xf numFmtId="0" fontId="4" fillId="0" borderId="12" xfId="5" applyBorder="1" applyAlignment="1" applyProtection="1">
      <alignment shrinkToFit="1"/>
      <protection locked="0"/>
    </xf>
    <xf numFmtId="0" fontId="4" fillId="0" borderId="0" xfId="5" applyAlignment="1" applyProtection="1">
      <alignment shrinkToFit="1"/>
      <protection locked="0"/>
    </xf>
    <xf numFmtId="0" fontId="4" fillId="0" borderId="0" xfId="2">
      <alignment vertical="center"/>
    </xf>
    <xf numFmtId="0" fontId="4" fillId="3" borderId="13" xfId="5" applyFill="1" applyBorder="1" applyAlignment="1" applyProtection="1">
      <alignment vertical="center" shrinkToFit="1"/>
      <protection locked="0"/>
    </xf>
    <xf numFmtId="0" fontId="4" fillId="0" borderId="14" xfId="5" applyBorder="1" applyAlignment="1">
      <alignment horizontal="center" vertical="center" shrinkToFit="1"/>
    </xf>
    <xf numFmtId="0" fontId="4" fillId="0" borderId="14" xfId="5" applyBorder="1" applyAlignment="1" applyProtection="1">
      <alignment horizontal="center" vertical="center" shrinkToFit="1"/>
      <protection locked="0"/>
    </xf>
    <xf numFmtId="0" fontId="4" fillId="3" borderId="14" xfId="5" applyFill="1" applyBorder="1" applyAlignment="1" applyProtection="1">
      <alignment horizontal="center" vertical="center" shrinkToFit="1"/>
      <protection locked="0"/>
    </xf>
    <xf numFmtId="176" fontId="4" fillId="3" borderId="14" xfId="5" applyNumberFormat="1" applyFill="1" applyBorder="1" applyAlignment="1" applyProtection="1">
      <alignment horizontal="center" vertical="center" shrinkToFit="1"/>
      <protection locked="0"/>
    </xf>
    <xf numFmtId="0" fontId="4" fillId="0" borderId="15" xfId="5" applyBorder="1" applyAlignment="1" applyProtection="1">
      <alignment shrinkToFit="1"/>
      <protection locked="0"/>
    </xf>
    <xf numFmtId="0" fontId="4" fillId="3" borderId="16" xfId="5" applyFill="1" applyBorder="1" applyAlignment="1" applyProtection="1">
      <alignment vertical="center" shrinkToFit="1"/>
      <protection locked="0"/>
    </xf>
    <xf numFmtId="0" fontId="4" fillId="0" borderId="17" xfId="5" applyBorder="1" applyAlignment="1">
      <alignment horizontal="center" vertical="center" shrinkToFit="1"/>
    </xf>
    <xf numFmtId="0" fontId="4" fillId="0" borderId="17" xfId="5" applyBorder="1" applyAlignment="1" applyProtection="1">
      <alignment horizontal="center" vertical="center" shrinkToFit="1"/>
      <protection locked="0"/>
    </xf>
    <xf numFmtId="0" fontId="4" fillId="3" borderId="17" xfId="5" applyFill="1" applyBorder="1" applyAlignment="1" applyProtection="1">
      <alignment horizontal="center" vertical="center" shrinkToFit="1"/>
      <protection locked="0"/>
    </xf>
    <xf numFmtId="176" fontId="4" fillId="3" borderId="17" xfId="5" applyNumberFormat="1" applyFill="1" applyBorder="1" applyAlignment="1" applyProtection="1">
      <alignment horizontal="center" vertical="center" shrinkToFit="1"/>
      <protection locked="0"/>
    </xf>
    <xf numFmtId="0" fontId="4" fillId="0" borderId="18" xfId="5" applyBorder="1" applyAlignment="1" applyProtection="1">
      <alignment shrinkToFit="1"/>
      <protection locked="0"/>
    </xf>
    <xf numFmtId="0" fontId="33" fillId="0" borderId="0" xfId="0" applyFont="1">
      <alignment vertical="center"/>
    </xf>
    <xf numFmtId="0" fontId="4" fillId="3" borderId="19" xfId="5" applyFill="1" applyBorder="1" applyAlignment="1" applyProtection="1">
      <alignment vertical="center" shrinkToFit="1"/>
      <protection locked="0"/>
    </xf>
    <xf numFmtId="0" fontId="4" fillId="0" borderId="20" xfId="5" applyBorder="1" applyAlignment="1">
      <alignment horizontal="center" vertical="center" shrinkToFit="1"/>
    </xf>
    <xf numFmtId="0" fontId="4" fillId="0" borderId="20" xfId="5" applyBorder="1" applyAlignment="1" applyProtection="1">
      <alignment horizontal="center" vertical="center" shrinkToFit="1"/>
      <protection locked="0"/>
    </xf>
    <xf numFmtId="0" fontId="4" fillId="3" borderId="20" xfId="5" applyFill="1" applyBorder="1" applyAlignment="1" applyProtection="1">
      <alignment horizontal="center" vertical="center" shrinkToFit="1"/>
      <protection locked="0"/>
    </xf>
    <xf numFmtId="176" fontId="4" fillId="3" borderId="20" xfId="5" applyNumberFormat="1" applyFill="1" applyBorder="1" applyAlignment="1" applyProtection="1">
      <alignment horizontal="center" vertical="center" shrinkToFit="1"/>
      <protection locked="0"/>
    </xf>
    <xf numFmtId="0" fontId="4" fillId="0" borderId="21" xfId="5" applyBorder="1" applyAlignment="1" applyProtection="1">
      <alignment shrinkToFit="1"/>
      <protection locked="0"/>
    </xf>
    <xf numFmtId="0" fontId="30" fillId="0" borderId="22" xfId="5" applyFont="1" applyBorder="1" applyAlignment="1">
      <alignment vertical="center" shrinkToFit="1"/>
    </xf>
    <xf numFmtId="0" fontId="30" fillId="0" borderId="23" xfId="5" applyFont="1" applyBorder="1" applyAlignment="1">
      <alignment horizontal="center" vertical="center" shrinkToFit="1"/>
    </xf>
    <xf numFmtId="0" fontId="31" fillId="0" borderId="23" xfId="5" applyFont="1" applyBorder="1" applyAlignment="1">
      <alignment horizontal="center" vertical="center" shrinkToFit="1"/>
    </xf>
    <xf numFmtId="176" fontId="30" fillId="0" borderId="23" xfId="5" applyNumberFormat="1" applyFont="1" applyBorder="1" applyAlignment="1">
      <alignment horizontal="center" vertical="center" shrinkToFit="1"/>
    </xf>
    <xf numFmtId="0" fontId="4" fillId="0" borderId="24" xfId="5" applyBorder="1" applyAlignment="1">
      <alignment shrinkToFit="1"/>
    </xf>
    <xf numFmtId="177" fontId="34" fillId="0" borderId="0" xfId="5" applyNumberFormat="1" applyFont="1"/>
    <xf numFmtId="3" fontId="4" fillId="0" borderId="1" xfId="5" applyNumberFormat="1" applyBorder="1"/>
    <xf numFmtId="0" fontId="4" fillId="0" borderId="0" xfId="5" applyAlignment="1">
      <alignment horizontal="center" vertical="center" shrinkToFit="1"/>
    </xf>
    <xf numFmtId="0" fontId="35" fillId="0" borderId="0" xfId="5" applyFont="1" applyAlignment="1">
      <alignment horizontal="center" shrinkToFit="1"/>
    </xf>
    <xf numFmtId="0" fontId="4" fillId="0" borderId="0" xfId="5" applyAlignment="1">
      <alignment horizontal="center" shrinkToFit="1"/>
    </xf>
    <xf numFmtId="0" fontId="16" fillId="0" borderId="0" xfId="0" applyFont="1">
      <alignment vertical="center"/>
    </xf>
    <xf numFmtId="0" fontId="25" fillId="0" borderId="0" xfId="0" applyFont="1">
      <alignment vertical="center"/>
    </xf>
    <xf numFmtId="0" fontId="13" fillId="0" borderId="0" xfId="0" applyFont="1">
      <alignment vertical="center"/>
    </xf>
    <xf numFmtId="0" fontId="2" fillId="3" borderId="20" xfId="5" applyFont="1" applyFill="1" applyBorder="1" applyAlignment="1" applyProtection="1">
      <alignment horizontal="center" vertical="center" shrinkToFit="1"/>
      <protection locked="0"/>
    </xf>
    <xf numFmtId="0" fontId="2" fillId="3" borderId="1" xfId="5" applyFont="1" applyFill="1" applyBorder="1" applyAlignment="1" applyProtection="1">
      <alignment horizontal="center" vertical="center" shrinkToFit="1"/>
      <protection locked="0"/>
    </xf>
    <xf numFmtId="0" fontId="4" fillId="0" borderId="0" xfId="5" applyAlignment="1">
      <alignment horizontal="center"/>
    </xf>
    <xf numFmtId="0" fontId="2" fillId="0" borderId="0" xfId="5" applyFont="1" applyAlignment="1">
      <alignment horizontal="center" shrinkToFit="1"/>
    </xf>
    <xf numFmtId="0" fontId="4" fillId="0" borderId="0" xfId="2" applyAlignment="1">
      <alignment vertical="center" shrinkToFit="1"/>
    </xf>
    <xf numFmtId="0" fontId="40" fillId="0" borderId="1" xfId="5" applyFont="1" applyBorder="1" applyAlignment="1">
      <alignment horizontal="center" vertical="center" shrinkToFit="1"/>
    </xf>
    <xf numFmtId="0" fontId="4" fillId="0" borderId="1" xfId="5" applyBorder="1" applyAlignment="1">
      <alignment horizontal="center" shrinkToFit="1"/>
    </xf>
    <xf numFmtId="0" fontId="4" fillId="0" borderId="1" xfId="5" applyBorder="1" applyAlignment="1">
      <alignment shrinkToFit="1"/>
    </xf>
    <xf numFmtId="0" fontId="4" fillId="0" borderId="0" xfId="5" applyAlignment="1">
      <alignment vertical="center"/>
    </xf>
    <xf numFmtId="0" fontId="35" fillId="0" borderId="0" xfId="5" applyFont="1" applyAlignment="1">
      <alignment shrinkToFit="1"/>
    </xf>
    <xf numFmtId="0" fontId="40" fillId="0" borderId="1" xfId="5" applyFont="1" applyBorder="1" applyAlignment="1">
      <alignment shrinkToFit="1"/>
    </xf>
    <xf numFmtId="0" fontId="4" fillId="0" borderId="1" xfId="2" applyBorder="1" applyAlignment="1">
      <alignment vertical="center" shrinkToFit="1"/>
    </xf>
    <xf numFmtId="0" fontId="41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4" fillId="0" borderId="2" xfId="0" applyFont="1" applyBorder="1">
      <alignment vertical="center"/>
    </xf>
    <xf numFmtId="0" fontId="45" fillId="0" borderId="0" xfId="0" applyFont="1" applyAlignment="1">
      <alignment horizontal="center" vertical="center" wrapText="1"/>
    </xf>
    <xf numFmtId="0" fontId="40" fillId="0" borderId="1" xfId="5" applyFont="1" applyBorder="1" applyAlignment="1">
      <alignment horizontal="center" shrinkToFit="1"/>
    </xf>
    <xf numFmtId="0" fontId="40" fillId="0" borderId="0" xfId="5" applyFont="1" applyAlignment="1">
      <alignment horizontal="center" vertical="center" shrinkToFit="1"/>
    </xf>
    <xf numFmtId="0" fontId="40" fillId="0" borderId="0" xfId="5" applyFont="1" applyAlignment="1">
      <alignment shrinkToFit="1"/>
    </xf>
    <xf numFmtId="177" fontId="34" fillId="0" borderId="0" xfId="5" applyNumberFormat="1" applyFont="1" applyAlignment="1">
      <alignment shrinkToFit="1"/>
    </xf>
    <xf numFmtId="178" fontId="34" fillId="0" borderId="0" xfId="5" applyNumberFormat="1" applyFont="1" applyAlignment="1">
      <alignment shrinkToFit="1"/>
    </xf>
    <xf numFmtId="0" fontId="0" fillId="0" borderId="0" xfId="0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 wrapText="1" shrinkToFit="1"/>
      <protection locked="0"/>
    </xf>
    <xf numFmtId="14" fontId="0" fillId="0" borderId="1" xfId="0" applyNumberForma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48" fillId="0" borderId="0" xfId="6" applyFont="1" applyAlignment="1">
      <alignment vertical="top" shrinkToFit="1"/>
    </xf>
    <xf numFmtId="0" fontId="8" fillId="0" borderId="0" xfId="6" applyFont="1" applyAlignment="1">
      <alignment vertical="center" shrinkToFit="1"/>
    </xf>
    <xf numFmtId="0" fontId="1" fillId="0" borderId="0" xfId="6" applyAlignment="1">
      <alignment vertical="center" shrinkToFit="1"/>
    </xf>
    <xf numFmtId="0" fontId="8" fillId="0" borderId="0" xfId="6" applyFont="1" applyAlignment="1">
      <alignment horizontal="center" vertical="center" shrinkToFit="1"/>
    </xf>
    <xf numFmtId="0" fontId="49" fillId="0" borderId="0" xfId="6" applyFont="1" applyAlignment="1">
      <alignment horizontal="center" vertical="center" shrinkToFit="1"/>
    </xf>
    <xf numFmtId="0" fontId="49" fillId="0" borderId="0" xfId="6" applyFont="1" applyAlignment="1">
      <alignment vertical="center" shrinkToFit="1"/>
    </xf>
    <xf numFmtId="0" fontId="51" fillId="0" borderId="33" xfId="6" applyFont="1" applyBorder="1" applyAlignment="1">
      <alignment horizontal="center" vertical="center" shrinkToFit="1"/>
    </xf>
    <xf numFmtId="0" fontId="50" fillId="0" borderId="19" xfId="6" applyFont="1" applyBorder="1" applyAlignment="1">
      <alignment horizontal="center" vertical="center" shrinkToFit="1"/>
    </xf>
    <xf numFmtId="0" fontId="50" fillId="0" borderId="13" xfId="6" applyFont="1" applyBorder="1" applyAlignment="1">
      <alignment horizontal="center" vertical="center" shrinkToFit="1"/>
    </xf>
    <xf numFmtId="0" fontId="50" fillId="0" borderId="42" xfId="6" applyFont="1" applyBorder="1" applyAlignment="1">
      <alignment horizontal="center" vertical="center" shrinkToFit="1"/>
    </xf>
    <xf numFmtId="0" fontId="50" fillId="0" borderId="16" xfId="6" applyFont="1" applyBorder="1" applyAlignment="1">
      <alignment horizontal="center" vertical="center" shrinkToFit="1"/>
    </xf>
    <xf numFmtId="0" fontId="50" fillId="0" borderId="41" xfId="6" applyFont="1" applyBorder="1" applyAlignment="1">
      <alignment horizontal="center" vertical="center" shrinkToFit="1"/>
    </xf>
    <xf numFmtId="0" fontId="52" fillId="0" borderId="0" xfId="6" applyFont="1" applyAlignment="1">
      <alignment vertical="top" shrinkToFit="1"/>
    </xf>
    <xf numFmtId="0" fontId="51" fillId="0" borderId="0" xfId="6" applyFont="1" applyAlignment="1">
      <alignment vertical="center" shrinkToFit="1"/>
    </xf>
    <xf numFmtId="14" fontId="40" fillId="0" borderId="1" xfId="0" applyNumberFormat="1" applyFont="1" applyBorder="1" applyProtection="1">
      <alignment vertical="center"/>
      <protection locked="0"/>
    </xf>
    <xf numFmtId="0" fontId="40" fillId="0" borderId="0" xfId="0" applyFont="1" applyProtection="1">
      <alignment vertical="center"/>
      <protection locked="0"/>
    </xf>
    <xf numFmtId="0" fontId="1" fillId="0" borderId="0" xfId="5" applyFont="1"/>
    <xf numFmtId="0" fontId="14" fillId="0" borderId="0" xfId="4" applyFont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7" fillId="0" borderId="29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" fillId="0" borderId="1" xfId="5" applyFont="1" applyBorder="1" applyAlignment="1">
      <alignment horizontal="center" vertical="center" shrinkToFit="1"/>
    </xf>
    <xf numFmtId="0" fontId="4" fillId="0" borderId="1" xfId="2" applyBorder="1" applyAlignment="1">
      <alignment vertical="center" shrinkToFit="1"/>
    </xf>
    <xf numFmtId="0" fontId="28" fillId="3" borderId="32" xfId="5" applyFont="1" applyFill="1" applyBorder="1" applyAlignment="1" applyProtection="1">
      <alignment shrinkToFit="1"/>
      <protection locked="0"/>
    </xf>
    <xf numFmtId="0" fontId="28" fillId="3" borderId="6" xfId="5" applyFont="1" applyFill="1" applyBorder="1" applyAlignment="1" applyProtection="1">
      <alignment shrinkToFit="1"/>
      <protection locked="0"/>
    </xf>
    <xf numFmtId="0" fontId="28" fillId="3" borderId="7" xfId="5" applyFont="1" applyFill="1" applyBorder="1" applyAlignment="1" applyProtection="1">
      <alignment shrinkToFit="1"/>
      <protection locked="0"/>
    </xf>
    <xf numFmtId="0" fontId="27" fillId="0" borderId="0" xfId="5" applyFont="1" applyAlignment="1">
      <alignment horizontal="center" shrinkToFit="1"/>
    </xf>
    <xf numFmtId="0" fontId="4" fillId="0" borderId="32" xfId="5" applyBorder="1" applyAlignment="1">
      <alignment horizontal="center" vertical="center" shrinkToFit="1"/>
    </xf>
    <xf numFmtId="0" fontId="4" fillId="0" borderId="6" xfId="2" applyBorder="1" applyAlignment="1">
      <alignment vertical="center" shrinkToFit="1"/>
    </xf>
    <xf numFmtId="0" fontId="4" fillId="0" borderId="6" xfId="5" applyBorder="1" applyAlignment="1">
      <alignment horizontal="center" vertical="center" shrinkToFit="1"/>
    </xf>
    <xf numFmtId="0" fontId="48" fillId="0" borderId="47" xfId="6" applyFont="1" applyBorder="1" applyAlignment="1">
      <alignment horizontal="center" vertical="center" shrinkToFit="1"/>
    </xf>
    <xf numFmtId="0" fontId="48" fillId="0" borderId="48" xfId="6" applyFont="1" applyBorder="1" applyAlignment="1">
      <alignment vertical="center" shrinkToFit="1"/>
    </xf>
    <xf numFmtId="0" fontId="48" fillId="0" borderId="49" xfId="6" applyFont="1" applyBorder="1" applyAlignment="1">
      <alignment vertical="center" shrinkToFit="1"/>
    </xf>
    <xf numFmtId="0" fontId="50" fillId="0" borderId="37" xfId="6" applyFont="1" applyBorder="1" applyAlignment="1">
      <alignment horizontal="center" vertical="center" shrinkToFit="1"/>
    </xf>
    <xf numFmtId="0" fontId="50" fillId="0" borderId="31" xfId="6" applyFont="1" applyBorder="1" applyAlignment="1">
      <alignment horizontal="center" vertical="center" shrinkToFit="1"/>
    </xf>
    <xf numFmtId="0" fontId="50" fillId="0" borderId="46" xfId="6" applyFont="1" applyBorder="1" applyAlignment="1">
      <alignment horizontal="center" vertical="center" shrinkToFit="1"/>
    </xf>
    <xf numFmtId="0" fontId="50" fillId="0" borderId="39" xfId="6" applyFont="1" applyBorder="1" applyAlignment="1">
      <alignment horizontal="center" vertical="center" shrinkToFit="1"/>
    </xf>
    <xf numFmtId="0" fontId="50" fillId="0" borderId="44" xfId="6" applyFont="1" applyBorder="1" applyAlignment="1">
      <alignment horizontal="center" vertical="center" shrinkToFit="1"/>
    </xf>
    <xf numFmtId="0" fontId="50" fillId="0" borderId="45" xfId="6" applyFont="1" applyBorder="1" applyAlignment="1">
      <alignment horizontal="center" vertical="center" shrinkToFit="1"/>
    </xf>
    <xf numFmtId="0" fontId="50" fillId="0" borderId="11" xfId="6" applyFont="1" applyBorder="1" applyAlignment="1">
      <alignment horizontal="center" vertical="center" shrinkToFit="1"/>
    </xf>
    <xf numFmtId="179" fontId="52" fillId="0" borderId="14" xfId="6" applyNumberFormat="1" applyFont="1" applyBorder="1" applyAlignment="1">
      <alignment horizontal="center" vertical="center" shrinkToFit="1"/>
    </xf>
    <xf numFmtId="179" fontId="52" fillId="0" borderId="20" xfId="6" applyNumberFormat="1" applyFont="1" applyBorder="1" applyAlignment="1">
      <alignment horizontal="center" vertical="center" shrinkToFit="1"/>
    </xf>
    <xf numFmtId="0" fontId="52" fillId="0" borderId="32" xfId="6" applyFont="1" applyBorder="1" applyAlignment="1">
      <alignment horizontal="center" vertical="center" shrinkToFit="1"/>
    </xf>
    <xf numFmtId="0" fontId="52" fillId="0" borderId="6" xfId="6" applyFont="1" applyBorder="1" applyAlignment="1">
      <alignment vertical="center" shrinkToFit="1"/>
    </xf>
    <xf numFmtId="0" fontId="52" fillId="0" borderId="43" xfId="6" applyFont="1" applyBorder="1" applyAlignment="1">
      <alignment vertical="center" shrinkToFit="1"/>
    </xf>
    <xf numFmtId="0" fontId="52" fillId="0" borderId="15" xfId="6" applyFont="1" applyBorder="1" applyAlignment="1">
      <alignment horizontal="center" vertical="center" shrinkToFit="1"/>
    </xf>
    <xf numFmtId="0" fontId="52" fillId="0" borderId="21" xfId="6" applyFont="1" applyBorder="1" applyAlignment="1">
      <alignment horizontal="center" vertical="center" shrinkToFit="1"/>
    </xf>
    <xf numFmtId="0" fontId="52" fillId="0" borderId="39" xfId="6" applyFont="1" applyBorder="1" applyAlignment="1">
      <alignment horizontal="center" vertical="center" shrinkToFit="1"/>
    </xf>
    <xf numFmtId="0" fontId="52" fillId="0" borderId="40" xfId="6" applyFont="1" applyBorder="1" applyAlignment="1">
      <alignment vertical="center" shrinkToFit="1"/>
    </xf>
    <xf numFmtId="0" fontId="52" fillId="0" borderId="37" xfId="6" applyFont="1" applyBorder="1" applyAlignment="1">
      <alignment vertical="center" shrinkToFit="1"/>
    </xf>
    <xf numFmtId="0" fontId="52" fillId="0" borderId="38" xfId="6" applyFont="1" applyBorder="1" applyAlignment="1">
      <alignment vertical="center" shrinkToFit="1"/>
    </xf>
    <xf numFmtId="0" fontId="52" fillId="0" borderId="37" xfId="6" applyFont="1" applyBorder="1" applyAlignment="1">
      <alignment horizontal="center" vertical="center" shrinkToFit="1"/>
    </xf>
    <xf numFmtId="0" fontId="52" fillId="0" borderId="38" xfId="6" applyFont="1" applyBorder="1" applyAlignment="1">
      <alignment horizontal="center" vertical="center" shrinkToFit="1"/>
    </xf>
    <xf numFmtId="0" fontId="50" fillId="0" borderId="34" xfId="6" applyFont="1" applyBorder="1" applyAlignment="1">
      <alignment horizontal="center" vertical="center" shrinkToFit="1"/>
    </xf>
    <xf numFmtId="0" fontId="50" fillId="0" borderId="35" xfId="6" applyFont="1" applyBorder="1" applyAlignment="1">
      <alignment horizontal="center" vertical="center" shrinkToFit="1"/>
    </xf>
    <xf numFmtId="0" fontId="50" fillId="0" borderId="36" xfId="6" applyFont="1" applyBorder="1" applyAlignment="1">
      <alignment horizontal="center" vertical="center" shrinkToFit="1"/>
    </xf>
    <xf numFmtId="0" fontId="50" fillId="0" borderId="7" xfId="6" applyFont="1" applyBorder="1" applyAlignment="1">
      <alignment horizontal="center" vertical="center" shrinkToFit="1"/>
    </xf>
    <xf numFmtId="0" fontId="50" fillId="0" borderId="10" xfId="6" applyFont="1" applyBorder="1" applyAlignment="1">
      <alignment horizontal="center" vertical="center" shrinkToFit="1"/>
    </xf>
    <xf numFmtId="0" fontId="50" fillId="0" borderId="12" xfId="6" applyFont="1" applyBorder="1" applyAlignment="1">
      <alignment horizontal="center" vertical="center" shrinkToFit="1"/>
    </xf>
  </cellXfs>
  <cellStyles count="7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6" xfId="4" xr:uid="{00000000-0005-0000-0000-000004000000}"/>
    <cellStyle name="標準_t大会参加様式２（個票記入用紙）" xfId="6" xr:uid="{12725C0F-52F9-4398-86AE-BEAB6C55E937}"/>
    <cellStyle name="標準_申込入力" xfId="5" xr:uid="{00000000-0005-0000-0000-000005000000}"/>
  </cellStyles>
  <dxfs count="7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310515</xdr:colOff>
      <xdr:row>22</xdr:row>
      <xdr:rowOff>3805</xdr:rowOff>
    </xdr:from>
    <xdr:to>
      <xdr:col>0</xdr:col>
      <xdr:colOff>753887</xdr:colOff>
      <xdr:row>25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32385</xdr:colOff>
      <xdr:row>22</xdr:row>
      <xdr:rowOff>3806</xdr:rowOff>
    </xdr:from>
    <xdr:to>
      <xdr:col>1</xdr:col>
      <xdr:colOff>1474598</xdr:colOff>
      <xdr:row>28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32385</xdr:colOff>
      <xdr:row>22</xdr:row>
      <xdr:rowOff>3807</xdr:rowOff>
    </xdr:from>
    <xdr:to>
      <xdr:col>2</xdr:col>
      <xdr:colOff>914265</xdr:colOff>
      <xdr:row>28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47625</xdr:colOff>
      <xdr:row>22</xdr:row>
      <xdr:rowOff>3808</xdr:rowOff>
    </xdr:from>
    <xdr:to>
      <xdr:col>7</xdr:col>
      <xdr:colOff>642020</xdr:colOff>
      <xdr:row>35</xdr:row>
      <xdr:rowOff>108609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>
            <a:lnSpc>
              <a:spcPts val="1500"/>
            </a:lnSpc>
          </a:pP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169545</xdr:colOff>
      <xdr:row>5</xdr:row>
      <xdr:rowOff>49530</xdr:rowOff>
    </xdr:from>
    <xdr:to>
      <xdr:col>4</xdr:col>
      <xdr:colOff>1401962</xdr:colOff>
      <xdr:row>6</xdr:row>
      <xdr:rowOff>179024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169545</xdr:colOff>
      <xdr:row>7</xdr:row>
      <xdr:rowOff>49530</xdr:rowOff>
    </xdr:from>
    <xdr:to>
      <xdr:col>4</xdr:col>
      <xdr:colOff>1401962</xdr:colOff>
      <xdr:row>8</xdr:row>
      <xdr:rowOff>179024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381000</xdr:colOff>
      <xdr:row>32</xdr:row>
      <xdr:rowOff>125730</xdr:rowOff>
    </xdr:from>
    <xdr:to>
      <xdr:col>3</xdr:col>
      <xdr:colOff>281875</xdr:colOff>
      <xdr:row>38</xdr:row>
      <xdr:rowOff>85772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524750"/>
          <a:ext cx="3190875" cy="981076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県ジュニア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中部専用様式について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49530</xdr:colOff>
      <xdr:row>17</xdr:row>
      <xdr:rowOff>123825</xdr:rowOff>
    </xdr:from>
    <xdr:to>
      <xdr:col>7</xdr:col>
      <xdr:colOff>631752</xdr:colOff>
      <xdr:row>21</xdr:row>
      <xdr:rowOff>108670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11430</xdr:colOff>
      <xdr:row>22</xdr:row>
      <xdr:rowOff>3809</xdr:rowOff>
    </xdr:from>
    <xdr:to>
      <xdr:col>3</xdr:col>
      <xdr:colOff>463723</xdr:colOff>
      <xdr:row>25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0</xdr:col>
      <xdr:colOff>129540</xdr:colOff>
      <xdr:row>50</xdr:row>
      <xdr:rowOff>0</xdr:rowOff>
    </xdr:from>
    <xdr:to>
      <xdr:col>6</xdr:col>
      <xdr:colOff>672497</xdr:colOff>
      <xdr:row>59</xdr:row>
      <xdr:rowOff>0</xdr:rowOff>
    </xdr:to>
    <xdr:sp macro="" textlink="">
      <xdr:nvSpPr>
        <xdr:cNvPr id="1531" name="テキスト ボックス 1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133350" y="10029825"/>
          <a:ext cx="7115175" cy="1847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中部専用様式は、鳥取陸協、東部、西部 と異なります。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※非表示になっている列が複数あります。列の挿入や削除、再表示などの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操作は絶対にしないでください。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注意して作成お願いします。</a:t>
          </a:r>
          <a:endParaRPr lang="ja-JP" altLang="en-US" sz="16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180975</xdr:colOff>
      <xdr:row>9</xdr:row>
      <xdr:rowOff>47625</xdr:rowOff>
    </xdr:from>
    <xdr:to>
      <xdr:col>4</xdr:col>
      <xdr:colOff>1562100</xdr:colOff>
      <xdr:row>10</xdr:row>
      <xdr:rowOff>169500</xdr:rowOff>
    </xdr:to>
    <xdr:sp macro="" textlink="">
      <xdr:nvSpPr>
        <xdr:cNvPr id="14" name="右矢印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545205" y="2143125"/>
          <a:ext cx="1247775" cy="3580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1"/>
  <sheetViews>
    <sheetView tabSelected="1" topLeftCell="A11" zoomScaleNormal="100" workbookViewId="0">
      <selection activeCell="G15" sqref="G15"/>
    </sheetView>
  </sheetViews>
  <sheetFormatPr defaultRowHeight="13.5"/>
  <cols>
    <col min="1" max="1" width="10.625" style="5" customWidth="1"/>
    <col min="2" max="2" width="20" style="5" customWidth="1"/>
    <col min="3" max="3" width="12.5" style="5" customWidth="1"/>
    <col min="4" max="4" width="7.125" style="5" customWidth="1"/>
    <col min="5" max="5" width="20.625" style="5" customWidth="1"/>
    <col min="6" max="6" width="17" style="5" customWidth="1"/>
    <col min="7" max="16384" width="9" style="5"/>
  </cols>
  <sheetData>
    <row r="1" spans="1:8" ht="24">
      <c r="A1" s="148" t="s">
        <v>31</v>
      </c>
      <c r="B1" s="148"/>
      <c r="C1" s="148"/>
      <c r="D1" s="148"/>
      <c r="E1" s="148"/>
      <c r="F1" s="148"/>
      <c r="G1" s="10"/>
      <c r="H1" s="10"/>
    </row>
    <row r="2" spans="1:8" ht="21">
      <c r="A2" s="147" t="s">
        <v>67</v>
      </c>
      <c r="B2" s="147"/>
      <c r="C2" s="147"/>
      <c r="D2" s="147"/>
      <c r="E2" s="147"/>
      <c r="F2" s="147"/>
      <c r="G2" s="149" t="s">
        <v>66</v>
      </c>
      <c r="H2" s="149"/>
    </row>
    <row r="3" spans="1:8" ht="13.5" customHeight="1">
      <c r="A3" s="8"/>
      <c r="B3" s="8"/>
      <c r="C3" s="8"/>
      <c r="D3" s="8"/>
      <c r="E3" s="8"/>
      <c r="F3" s="8"/>
      <c r="G3" s="9"/>
      <c r="H3" s="9"/>
    </row>
    <row r="4" spans="1:8" ht="18.75">
      <c r="A4" s="71" t="s">
        <v>20</v>
      </c>
      <c r="B4" s="71"/>
      <c r="C4" s="71"/>
      <c r="D4" s="71"/>
      <c r="E4" s="71"/>
      <c r="F4" s="71"/>
      <c r="G4" s="71"/>
    </row>
    <row r="5" spans="1:8" ht="19.5" thickBot="1">
      <c r="B5" s="53" t="s">
        <v>60</v>
      </c>
    </row>
    <row r="6" spans="1:8" ht="18.75" customHeight="1" thickBot="1">
      <c r="A6" s="124" t="s">
        <v>26</v>
      </c>
      <c r="B6" s="11" t="s">
        <v>9</v>
      </c>
      <c r="C6" s="150" t="s">
        <v>10</v>
      </c>
      <c r="D6" s="150"/>
      <c r="E6" s="6"/>
      <c r="F6" s="126" t="s">
        <v>11</v>
      </c>
      <c r="G6" s="127"/>
    </row>
    <row r="7" spans="1:8" ht="40.5" customHeight="1" thickBot="1">
      <c r="A7" s="125"/>
      <c r="B7" s="12" t="s">
        <v>59</v>
      </c>
      <c r="C7" s="151" t="s">
        <v>10</v>
      </c>
      <c r="D7" s="151"/>
      <c r="E7" s="7"/>
      <c r="F7" s="126"/>
      <c r="G7" s="127"/>
    </row>
    <row r="8" spans="1:8" ht="18.75" customHeight="1" thickBot="1">
      <c r="A8" s="124" t="s">
        <v>32</v>
      </c>
      <c r="B8" s="128" t="s">
        <v>27</v>
      </c>
      <c r="C8" s="142" t="s">
        <v>13</v>
      </c>
      <c r="D8" s="143"/>
      <c r="E8" s="145"/>
      <c r="F8" s="126" t="s">
        <v>11</v>
      </c>
      <c r="G8" s="127"/>
    </row>
    <row r="9" spans="1:8" ht="18.75" customHeight="1" thickBot="1">
      <c r="A9" s="125"/>
      <c r="B9" s="129"/>
      <c r="C9" s="144"/>
      <c r="D9" s="144"/>
      <c r="E9" s="146"/>
      <c r="F9" s="126"/>
      <c r="G9" s="127"/>
    </row>
    <row r="10" spans="1:8" ht="18.75" customHeight="1" thickBot="1">
      <c r="A10" s="130" t="s">
        <v>68</v>
      </c>
      <c r="B10" s="132" t="s">
        <v>69</v>
      </c>
      <c r="C10" s="134" t="s">
        <v>70</v>
      </c>
      <c r="D10" s="135"/>
      <c r="E10" s="137"/>
      <c r="F10" s="139" t="s">
        <v>71</v>
      </c>
      <c r="G10" s="140"/>
      <c r="H10" s="85"/>
    </row>
    <row r="11" spans="1:8" ht="18.75" customHeight="1" thickBot="1">
      <c r="A11" s="131"/>
      <c r="B11" s="133"/>
      <c r="C11" s="136"/>
      <c r="D11" s="136"/>
      <c r="E11" s="138"/>
      <c r="F11" s="139"/>
      <c r="G11" s="140"/>
      <c r="H11" s="85"/>
    </row>
    <row r="12" spans="1:8">
      <c r="A12" s="86"/>
      <c r="B12" s="141" t="s">
        <v>72</v>
      </c>
      <c r="C12" s="141"/>
      <c r="D12" s="141"/>
      <c r="E12" s="87" t="s">
        <v>73</v>
      </c>
      <c r="F12" s="88" t="s">
        <v>74</v>
      </c>
      <c r="G12" s="89"/>
      <c r="H12" s="85"/>
    </row>
    <row r="14" spans="1:8" ht="18.75">
      <c r="A14" s="71" t="s">
        <v>21</v>
      </c>
      <c r="B14" s="71"/>
      <c r="C14" s="71"/>
      <c r="D14" s="72" t="s">
        <v>12</v>
      </c>
      <c r="E14" s="72"/>
      <c r="F14" s="72"/>
    </row>
    <row r="16" spans="1:8">
      <c r="A16" s="5" t="s">
        <v>28</v>
      </c>
    </row>
    <row r="17" spans="1:6" ht="21.75" customHeight="1">
      <c r="A17" s="5" t="s">
        <v>8</v>
      </c>
    </row>
    <row r="18" spans="1:6" ht="21.75" customHeight="1"/>
    <row r="19" spans="1:6" ht="35.25">
      <c r="A19" s="1" t="s">
        <v>19</v>
      </c>
      <c r="B19" s="2" t="s">
        <v>18</v>
      </c>
      <c r="C19" s="2" t="s">
        <v>17</v>
      </c>
      <c r="D19" s="1" t="s">
        <v>16</v>
      </c>
      <c r="E19" s="1" t="s">
        <v>14</v>
      </c>
      <c r="F19" s="1" t="s">
        <v>15</v>
      </c>
    </row>
    <row r="20" spans="1:6">
      <c r="A20" s="3">
        <v>123</v>
      </c>
      <c r="B20" s="3" t="s">
        <v>2</v>
      </c>
      <c r="C20" s="3" t="s">
        <v>22</v>
      </c>
      <c r="D20" s="3">
        <v>3</v>
      </c>
      <c r="E20" s="3" t="s">
        <v>3</v>
      </c>
      <c r="F20" s="4" t="s">
        <v>23</v>
      </c>
    </row>
    <row r="21" spans="1:6">
      <c r="A21" s="3">
        <v>145</v>
      </c>
      <c r="B21" s="3" t="s">
        <v>4</v>
      </c>
      <c r="C21" s="3" t="s">
        <v>5</v>
      </c>
      <c r="D21" s="3">
        <v>3</v>
      </c>
      <c r="E21" s="3" t="s">
        <v>6</v>
      </c>
      <c r="F21" s="4" t="s">
        <v>7</v>
      </c>
    </row>
    <row r="41" spans="1:8" ht="18.75">
      <c r="A41" s="71" t="s">
        <v>33</v>
      </c>
      <c r="B41" s="71"/>
      <c r="C41" s="71"/>
      <c r="E41" s="72" t="s">
        <v>12</v>
      </c>
      <c r="F41" s="72"/>
    </row>
    <row r="42" spans="1:8">
      <c r="A42" s="70" t="s">
        <v>34</v>
      </c>
      <c r="B42" s="70"/>
      <c r="C42" s="70"/>
      <c r="D42" s="70"/>
      <c r="E42" s="70"/>
      <c r="F42" s="70"/>
      <c r="G42" s="70"/>
      <c r="H42" s="70"/>
    </row>
    <row r="43" spans="1:8">
      <c r="A43" s="14" t="s">
        <v>82</v>
      </c>
      <c r="B43" s="14"/>
      <c r="C43" s="14"/>
      <c r="D43" s="14"/>
      <c r="E43" s="14"/>
      <c r="F43" s="14"/>
      <c r="G43" s="14"/>
      <c r="H43" s="14"/>
    </row>
    <row r="44" spans="1:8">
      <c r="A44" s="14" t="s">
        <v>121</v>
      </c>
      <c r="B44" s="14"/>
      <c r="C44" s="14"/>
      <c r="D44" s="14"/>
      <c r="E44" s="14"/>
      <c r="F44" s="14"/>
      <c r="G44" s="14"/>
      <c r="H44" s="14"/>
    </row>
    <row r="45" spans="1:8">
      <c r="A45" s="14" t="s">
        <v>116</v>
      </c>
      <c r="B45" s="14"/>
      <c r="C45" s="14"/>
      <c r="D45" s="14"/>
      <c r="E45" s="14"/>
      <c r="F45" s="14"/>
      <c r="G45" s="14"/>
      <c r="H45" s="14"/>
    </row>
    <row r="46" spans="1:8">
      <c r="A46" s="14" t="s">
        <v>138</v>
      </c>
      <c r="B46" s="14"/>
      <c r="C46" s="14"/>
      <c r="D46" s="14"/>
      <c r="E46" s="14"/>
      <c r="F46" s="14"/>
      <c r="G46" s="14"/>
      <c r="H46" s="14"/>
    </row>
    <row r="47" spans="1:8">
      <c r="A47" s="5" t="s">
        <v>1</v>
      </c>
    </row>
    <row r="48" spans="1:8">
      <c r="A48" s="5" t="s">
        <v>35</v>
      </c>
    </row>
    <row r="49" spans="1:8">
      <c r="A49" s="5" t="s">
        <v>29</v>
      </c>
    </row>
    <row r="61" spans="1:8">
      <c r="F61" s="13" t="s">
        <v>30</v>
      </c>
      <c r="G61" s="123" t="s">
        <v>63</v>
      </c>
      <c r="H61" s="123"/>
    </row>
  </sheetData>
  <sheetProtection sheet="1" objects="1" scenarios="1"/>
  <mergeCells count="19">
    <mergeCell ref="A2:F2"/>
    <mergeCell ref="A1:F1"/>
    <mergeCell ref="G2:H2"/>
    <mergeCell ref="C6:D6"/>
    <mergeCell ref="C7:D7"/>
    <mergeCell ref="G61:H61"/>
    <mergeCell ref="A6:A7"/>
    <mergeCell ref="F6:G7"/>
    <mergeCell ref="B8:B9"/>
    <mergeCell ref="A10:A11"/>
    <mergeCell ref="B10:B11"/>
    <mergeCell ref="C10:D11"/>
    <mergeCell ref="E10:E11"/>
    <mergeCell ref="F10:G11"/>
    <mergeCell ref="B12:D12"/>
    <mergeCell ref="C8:D9"/>
    <mergeCell ref="A8:A9"/>
    <mergeCell ref="E8:E9"/>
    <mergeCell ref="F8:G9"/>
  </mergeCells>
  <phoneticPr fontId="3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G37"/>
  <sheetViews>
    <sheetView zoomScaleNormal="100" zoomScaleSheetLayoutView="100" workbookViewId="0">
      <selection sqref="A1:B1"/>
    </sheetView>
  </sheetViews>
  <sheetFormatPr defaultRowHeight="13.5"/>
  <cols>
    <col min="1" max="1" width="10.625" style="95" customWidth="1"/>
    <col min="2" max="2" width="20" style="95" customWidth="1"/>
    <col min="3" max="3" width="12.5" style="95" customWidth="1"/>
    <col min="4" max="4" width="6.25" style="95" customWidth="1"/>
    <col min="5" max="5" width="20.625" style="95" customWidth="1"/>
    <col min="6" max="7" width="17.625" style="95" customWidth="1"/>
    <col min="8" max="16384" width="9" style="95"/>
  </cols>
  <sheetData>
    <row r="1" spans="1:7" ht="35.25" customHeight="1">
      <c r="A1" s="152" t="s">
        <v>0</v>
      </c>
      <c r="B1" s="152"/>
      <c r="C1" s="153" t="s">
        <v>25</v>
      </c>
      <c r="D1" s="153"/>
      <c r="E1" s="153"/>
      <c r="F1" s="153"/>
      <c r="G1" s="105" t="s">
        <v>117</v>
      </c>
    </row>
    <row r="2" spans="1:7" s="98" customFormat="1" ht="35.25">
      <c r="A2" s="96" t="s">
        <v>19</v>
      </c>
      <c r="B2" s="97" t="s">
        <v>18</v>
      </c>
      <c r="C2" s="97" t="s">
        <v>17</v>
      </c>
      <c r="D2" s="96" t="s">
        <v>16</v>
      </c>
      <c r="E2" s="96" t="s">
        <v>14</v>
      </c>
      <c r="F2" s="96" t="s">
        <v>15</v>
      </c>
      <c r="G2" s="104" t="s">
        <v>79</v>
      </c>
    </row>
    <row r="3" spans="1:7" ht="27" customHeight="1">
      <c r="A3" s="99"/>
      <c r="B3" s="99"/>
      <c r="C3" s="99"/>
      <c r="D3" s="99"/>
      <c r="E3" s="99"/>
      <c r="F3" s="100"/>
      <c r="G3" s="101"/>
    </row>
    <row r="4" spans="1:7" ht="27" customHeight="1">
      <c r="A4" s="99"/>
      <c r="B4" s="99"/>
      <c r="C4" s="99"/>
      <c r="D4" s="99"/>
      <c r="E4" s="99"/>
      <c r="F4" s="100"/>
      <c r="G4" s="101"/>
    </row>
    <row r="5" spans="1:7" ht="27" customHeight="1">
      <c r="A5" s="99"/>
      <c r="B5" s="99"/>
      <c r="C5" s="99"/>
      <c r="D5" s="99"/>
      <c r="E5" s="99"/>
      <c r="F5" s="100"/>
      <c r="G5" s="101"/>
    </row>
    <row r="6" spans="1:7" ht="27" customHeight="1">
      <c r="A6" s="99"/>
      <c r="B6" s="99"/>
      <c r="C6" s="99"/>
      <c r="D6" s="99"/>
      <c r="E6" s="99"/>
      <c r="F6" s="100"/>
      <c r="G6" s="101"/>
    </row>
    <row r="7" spans="1:7" ht="27" customHeight="1">
      <c r="A7" s="99"/>
      <c r="B7" s="99"/>
      <c r="C7" s="99"/>
      <c r="D7" s="99"/>
      <c r="E7" s="99"/>
      <c r="F7" s="100"/>
      <c r="G7" s="101"/>
    </row>
    <row r="8" spans="1:7" ht="27" customHeight="1">
      <c r="A8" s="99"/>
      <c r="B8" s="99"/>
      <c r="C8" s="99"/>
      <c r="D8" s="99"/>
      <c r="E8" s="99"/>
      <c r="F8" s="100"/>
      <c r="G8" s="101"/>
    </row>
    <row r="9" spans="1:7" ht="27" customHeight="1">
      <c r="A9" s="99"/>
      <c r="B9" s="99"/>
      <c r="C9" s="99"/>
      <c r="D9" s="99"/>
      <c r="E9" s="99"/>
      <c r="F9" s="100"/>
      <c r="G9" s="101"/>
    </row>
    <row r="10" spans="1:7" ht="27" customHeight="1">
      <c r="A10" s="99"/>
      <c r="B10" s="99"/>
      <c r="C10" s="99"/>
      <c r="D10" s="99"/>
      <c r="E10" s="99"/>
      <c r="F10" s="100"/>
      <c r="G10" s="101"/>
    </row>
    <row r="11" spans="1:7" ht="27" customHeight="1">
      <c r="A11" s="99"/>
      <c r="B11" s="99"/>
      <c r="C11" s="99"/>
      <c r="D11" s="99"/>
      <c r="E11" s="99"/>
      <c r="F11" s="100"/>
      <c r="G11" s="101"/>
    </row>
    <row r="12" spans="1:7" ht="27" customHeight="1">
      <c r="A12" s="99"/>
      <c r="B12" s="99"/>
      <c r="C12" s="99"/>
      <c r="D12" s="99"/>
      <c r="E12" s="99"/>
      <c r="F12" s="100"/>
      <c r="G12" s="101"/>
    </row>
    <row r="13" spans="1:7" ht="27" customHeight="1">
      <c r="A13" s="99"/>
      <c r="B13" s="99"/>
      <c r="C13" s="99"/>
      <c r="D13" s="99"/>
      <c r="E13" s="99"/>
      <c r="F13" s="100"/>
      <c r="G13" s="101"/>
    </row>
    <row r="14" spans="1:7" ht="27" customHeight="1">
      <c r="A14" s="99"/>
      <c r="B14" s="99"/>
      <c r="C14" s="99"/>
      <c r="D14" s="99"/>
      <c r="E14" s="99"/>
      <c r="F14" s="100"/>
      <c r="G14" s="101"/>
    </row>
    <row r="15" spans="1:7" ht="27" customHeight="1">
      <c r="A15" s="99"/>
      <c r="B15" s="99"/>
      <c r="C15" s="99"/>
      <c r="D15" s="99"/>
      <c r="E15" s="99"/>
      <c r="F15" s="100"/>
      <c r="G15" s="101"/>
    </row>
    <row r="16" spans="1:7" ht="27" customHeight="1">
      <c r="A16" s="99"/>
      <c r="B16" s="99"/>
      <c r="C16" s="99"/>
      <c r="D16" s="99"/>
      <c r="E16" s="99"/>
      <c r="F16" s="100"/>
      <c r="G16" s="101"/>
    </row>
    <row r="17" spans="1:7" ht="27" customHeight="1">
      <c r="A17" s="99"/>
      <c r="B17" s="99"/>
      <c r="C17" s="99"/>
      <c r="D17" s="99"/>
      <c r="E17" s="99"/>
      <c r="F17" s="100"/>
      <c r="G17" s="101"/>
    </row>
    <row r="18" spans="1:7" ht="27" customHeight="1">
      <c r="A18" s="99"/>
      <c r="B18" s="99"/>
      <c r="C18" s="99"/>
      <c r="D18" s="99"/>
      <c r="E18" s="99"/>
      <c r="F18" s="100"/>
      <c r="G18" s="101"/>
    </row>
    <row r="19" spans="1:7" ht="27" customHeight="1">
      <c r="A19" s="99"/>
      <c r="B19" s="99"/>
      <c r="C19" s="99"/>
      <c r="D19" s="99"/>
      <c r="E19" s="99"/>
      <c r="F19" s="100"/>
      <c r="G19" s="101"/>
    </row>
    <row r="20" spans="1:7" ht="27" customHeight="1">
      <c r="A20" s="99"/>
      <c r="B20" s="99"/>
      <c r="C20" s="99"/>
      <c r="D20" s="99"/>
      <c r="E20" s="99"/>
      <c r="F20" s="100"/>
      <c r="G20" s="101"/>
    </row>
    <row r="21" spans="1:7" ht="27" customHeight="1">
      <c r="A21" s="99"/>
      <c r="B21" s="99"/>
      <c r="C21" s="99"/>
      <c r="D21" s="99"/>
      <c r="E21" s="99"/>
      <c r="F21" s="100"/>
      <c r="G21" s="101"/>
    </row>
    <row r="22" spans="1:7" ht="27" customHeight="1">
      <c r="A22" s="99"/>
      <c r="B22" s="99"/>
      <c r="C22" s="99"/>
      <c r="D22" s="99"/>
      <c r="E22" s="99"/>
      <c r="F22" s="100"/>
      <c r="G22" s="101"/>
    </row>
    <row r="23" spans="1:7" ht="27" customHeight="1">
      <c r="A23" s="99"/>
      <c r="B23" s="99"/>
      <c r="C23" s="99"/>
      <c r="D23" s="99"/>
      <c r="E23" s="99"/>
      <c r="F23" s="100"/>
      <c r="G23" s="101"/>
    </row>
    <row r="24" spans="1:7" ht="27" customHeight="1">
      <c r="A24" s="99"/>
      <c r="B24" s="99"/>
      <c r="C24" s="99"/>
      <c r="D24" s="99"/>
      <c r="E24" s="99"/>
      <c r="F24" s="100"/>
      <c r="G24" s="101"/>
    </row>
    <row r="25" spans="1:7" ht="27" customHeight="1">
      <c r="A25" s="99"/>
      <c r="B25" s="99"/>
      <c r="C25" s="99"/>
      <c r="D25" s="99"/>
      <c r="E25" s="99"/>
      <c r="F25" s="100"/>
      <c r="G25" s="101"/>
    </row>
    <row r="26" spans="1:7" ht="27" customHeight="1">
      <c r="A26" s="99"/>
      <c r="B26" s="99"/>
      <c r="C26" s="99"/>
      <c r="D26" s="99"/>
      <c r="E26" s="99"/>
      <c r="F26" s="100"/>
      <c r="G26" s="101"/>
    </row>
    <row r="27" spans="1:7" ht="27" customHeight="1">
      <c r="A27" s="99"/>
      <c r="B27" s="99"/>
      <c r="C27" s="99"/>
      <c r="D27" s="99"/>
      <c r="E27" s="99"/>
      <c r="F27" s="100"/>
      <c r="G27" s="101"/>
    </row>
    <row r="28" spans="1:7" ht="27" customHeight="1">
      <c r="A28" s="99"/>
      <c r="B28" s="99"/>
      <c r="C28" s="99"/>
      <c r="D28" s="99"/>
      <c r="E28" s="99"/>
      <c r="F28" s="100"/>
      <c r="G28" s="101"/>
    </row>
    <row r="29" spans="1:7" ht="27" customHeight="1">
      <c r="A29" s="99"/>
      <c r="B29" s="99"/>
      <c r="C29" s="99"/>
      <c r="D29" s="99"/>
      <c r="E29" s="99"/>
      <c r="F29" s="100"/>
      <c r="G29" s="101"/>
    </row>
    <row r="30" spans="1:7" ht="27" customHeight="1">
      <c r="A30" s="99"/>
      <c r="B30" s="99"/>
      <c r="C30" s="99"/>
      <c r="D30" s="99"/>
      <c r="E30" s="99"/>
      <c r="F30" s="100"/>
      <c r="G30" s="101"/>
    </row>
    <row r="31" spans="1:7" ht="27" customHeight="1">
      <c r="A31" s="99"/>
      <c r="B31" s="99"/>
      <c r="C31" s="99"/>
      <c r="D31" s="99"/>
      <c r="E31" s="99"/>
      <c r="F31" s="100"/>
      <c r="G31" s="101"/>
    </row>
    <row r="32" spans="1:7" ht="27" customHeight="1">
      <c r="A32" s="99"/>
      <c r="B32" s="99"/>
      <c r="C32" s="99"/>
      <c r="D32" s="99"/>
      <c r="E32" s="99"/>
      <c r="F32" s="100"/>
      <c r="G32" s="101"/>
    </row>
    <row r="33" spans="1:7" ht="27" customHeight="1">
      <c r="A33" s="99"/>
      <c r="B33" s="99"/>
      <c r="C33" s="99"/>
      <c r="D33" s="99"/>
      <c r="E33" s="99"/>
      <c r="F33" s="100"/>
      <c r="G33" s="101"/>
    </row>
    <row r="34" spans="1:7" ht="27" customHeight="1">
      <c r="A34" s="99"/>
      <c r="B34" s="99"/>
      <c r="C34" s="99"/>
      <c r="D34" s="99"/>
      <c r="E34" s="99"/>
      <c r="F34" s="100"/>
      <c r="G34" s="101"/>
    </row>
    <row r="35" spans="1:7" ht="27" customHeight="1">
      <c r="A35" s="99"/>
      <c r="B35" s="99"/>
      <c r="C35" s="99"/>
      <c r="D35" s="99"/>
      <c r="E35" s="99"/>
      <c r="F35" s="100"/>
      <c r="G35" s="101"/>
    </row>
    <row r="36" spans="1:7" ht="27" customHeight="1">
      <c r="A36" s="99"/>
      <c r="B36" s="99"/>
      <c r="C36" s="99"/>
      <c r="D36" s="99"/>
      <c r="E36" s="99"/>
      <c r="F36" s="100"/>
      <c r="G36" s="101"/>
    </row>
    <row r="37" spans="1:7" ht="27" customHeight="1">
      <c r="A37" s="99"/>
      <c r="B37" s="99"/>
      <c r="C37" s="99"/>
      <c r="D37" s="99"/>
      <c r="E37" s="99"/>
      <c r="F37" s="100"/>
      <c r="G37" s="101"/>
    </row>
  </sheetData>
  <sheetProtection sheet="1" objects="1" scenarios="1"/>
  <mergeCells count="2">
    <mergeCell ref="A1:B1"/>
    <mergeCell ref="C1:F1"/>
  </mergeCells>
  <phoneticPr fontId="3"/>
  <pageMargins left="0.70866141732283472" right="0.70866141732283472" top="0.55118110236220474" bottom="0.55118110236220474" header="0.31496062992125984" footer="0.31496062992125984"/>
  <pageSetup paperSize="9" scale="83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G39"/>
  <sheetViews>
    <sheetView zoomScaleNormal="100" zoomScaleSheetLayoutView="100" workbookViewId="0">
      <selection activeCell="E7" sqref="E7"/>
    </sheetView>
  </sheetViews>
  <sheetFormatPr defaultRowHeight="13.5"/>
  <cols>
    <col min="1" max="1" width="10.625" style="95" customWidth="1"/>
    <col min="2" max="2" width="20" style="95" customWidth="1"/>
    <col min="3" max="3" width="12.5" style="95" customWidth="1"/>
    <col min="4" max="4" width="6.25" style="95" customWidth="1"/>
    <col min="5" max="5" width="20.625" style="95" customWidth="1"/>
    <col min="6" max="7" width="17.625" style="95" customWidth="1"/>
    <col min="8" max="16384" width="9" style="95"/>
  </cols>
  <sheetData>
    <row r="1" spans="1:7" ht="35.25" customHeight="1">
      <c r="A1" s="152" t="s">
        <v>0</v>
      </c>
      <c r="B1" s="152"/>
      <c r="C1" s="154" t="s">
        <v>24</v>
      </c>
      <c r="D1" s="154"/>
      <c r="E1" s="154"/>
      <c r="F1" s="154"/>
      <c r="G1" s="105" t="s">
        <v>117</v>
      </c>
    </row>
    <row r="2" spans="1:7" s="98" customFormat="1" ht="35.25">
      <c r="A2" s="96" t="s">
        <v>19</v>
      </c>
      <c r="B2" s="97" t="s">
        <v>18</v>
      </c>
      <c r="C2" s="97" t="s">
        <v>17</v>
      </c>
      <c r="D2" s="96" t="s">
        <v>16</v>
      </c>
      <c r="E2" s="96" t="s">
        <v>14</v>
      </c>
      <c r="F2" s="96" t="s">
        <v>15</v>
      </c>
      <c r="G2" s="104" t="s">
        <v>79</v>
      </c>
    </row>
    <row r="3" spans="1:7" ht="27" customHeight="1">
      <c r="A3" s="102"/>
      <c r="B3" s="102"/>
      <c r="C3" s="102"/>
      <c r="D3" s="102"/>
      <c r="E3" s="102"/>
      <c r="F3" s="103"/>
      <c r="G3" s="120"/>
    </row>
    <row r="4" spans="1:7" ht="27" customHeight="1">
      <c r="A4" s="102"/>
      <c r="B4" s="102"/>
      <c r="C4" s="102"/>
      <c r="D4" s="102"/>
      <c r="E4" s="102"/>
      <c r="F4" s="103"/>
      <c r="G4" s="120"/>
    </row>
    <row r="5" spans="1:7" ht="27" customHeight="1">
      <c r="A5" s="102"/>
      <c r="B5" s="102"/>
      <c r="C5" s="102"/>
      <c r="D5" s="102"/>
      <c r="E5" s="102"/>
      <c r="F5" s="103"/>
      <c r="G5" s="120"/>
    </row>
    <row r="6" spans="1:7" ht="27" customHeight="1">
      <c r="A6" s="102"/>
      <c r="B6" s="102"/>
      <c r="C6" s="102"/>
      <c r="D6" s="102"/>
      <c r="E6" s="102"/>
      <c r="F6" s="103"/>
      <c r="G6" s="120"/>
    </row>
    <row r="7" spans="1:7" ht="27" customHeight="1">
      <c r="A7" s="102"/>
      <c r="B7" s="102"/>
      <c r="C7" s="102"/>
      <c r="D7" s="102"/>
      <c r="E7" s="102"/>
      <c r="F7" s="103"/>
      <c r="G7" s="120"/>
    </row>
    <row r="8" spans="1:7" ht="27" customHeight="1">
      <c r="A8" s="102"/>
      <c r="B8" s="102"/>
      <c r="C8" s="102"/>
      <c r="D8" s="102"/>
      <c r="E8" s="102"/>
      <c r="F8" s="103"/>
      <c r="G8" s="120"/>
    </row>
    <row r="9" spans="1:7" ht="27" customHeight="1">
      <c r="A9" s="102"/>
      <c r="B9" s="102"/>
      <c r="C9" s="102"/>
      <c r="D9" s="102"/>
      <c r="E9" s="102"/>
      <c r="F9" s="103"/>
      <c r="G9" s="120"/>
    </row>
    <row r="10" spans="1:7" ht="27" customHeight="1">
      <c r="A10" s="102"/>
      <c r="B10" s="102"/>
      <c r="C10" s="102"/>
      <c r="D10" s="102"/>
      <c r="E10" s="102"/>
      <c r="F10" s="103"/>
      <c r="G10" s="120"/>
    </row>
    <row r="11" spans="1:7" ht="27" customHeight="1">
      <c r="A11" s="102"/>
      <c r="B11" s="102"/>
      <c r="C11" s="102"/>
      <c r="D11" s="102"/>
      <c r="E11" s="102"/>
      <c r="F11" s="103"/>
      <c r="G11" s="120"/>
    </row>
    <row r="12" spans="1:7" ht="27" customHeight="1">
      <c r="A12" s="102"/>
      <c r="B12" s="102"/>
      <c r="C12" s="102"/>
      <c r="D12" s="102"/>
      <c r="E12" s="102"/>
      <c r="F12" s="103"/>
      <c r="G12" s="120"/>
    </row>
    <row r="13" spans="1:7" ht="27" customHeight="1">
      <c r="A13" s="102"/>
      <c r="B13" s="102"/>
      <c r="C13" s="102"/>
      <c r="D13" s="102"/>
      <c r="E13" s="102"/>
      <c r="F13" s="103"/>
      <c r="G13" s="120"/>
    </row>
    <row r="14" spans="1:7" ht="27" customHeight="1">
      <c r="A14" s="102"/>
      <c r="B14" s="102"/>
      <c r="C14" s="102"/>
      <c r="D14" s="102"/>
      <c r="E14" s="102"/>
      <c r="F14" s="103"/>
      <c r="G14" s="120"/>
    </row>
    <row r="15" spans="1:7" ht="27" customHeight="1">
      <c r="A15" s="102"/>
      <c r="B15" s="102"/>
      <c r="C15" s="102"/>
      <c r="D15" s="102"/>
      <c r="E15" s="102"/>
      <c r="F15" s="103"/>
      <c r="G15" s="120"/>
    </row>
    <row r="16" spans="1:7" ht="27" customHeight="1">
      <c r="A16" s="102"/>
      <c r="B16" s="102"/>
      <c r="C16" s="102"/>
      <c r="D16" s="102"/>
      <c r="E16" s="102"/>
      <c r="F16" s="103"/>
      <c r="G16" s="120"/>
    </row>
    <row r="17" spans="1:7" ht="27" customHeight="1">
      <c r="A17" s="102"/>
      <c r="B17" s="102"/>
      <c r="C17" s="102"/>
      <c r="D17" s="102"/>
      <c r="E17" s="102"/>
      <c r="F17" s="103"/>
      <c r="G17" s="120"/>
    </row>
    <row r="18" spans="1:7" ht="27" customHeight="1">
      <c r="A18" s="102"/>
      <c r="B18" s="102"/>
      <c r="C18" s="102"/>
      <c r="D18" s="102"/>
      <c r="E18" s="102"/>
      <c r="F18" s="103"/>
      <c r="G18" s="120"/>
    </row>
    <row r="19" spans="1:7" ht="27" customHeight="1">
      <c r="A19" s="102"/>
      <c r="B19" s="102"/>
      <c r="C19" s="102"/>
      <c r="D19" s="102"/>
      <c r="E19" s="102"/>
      <c r="F19" s="103"/>
      <c r="G19" s="120"/>
    </row>
    <row r="20" spans="1:7" ht="27" customHeight="1">
      <c r="A20" s="102"/>
      <c r="B20" s="102"/>
      <c r="C20" s="102"/>
      <c r="D20" s="102"/>
      <c r="E20" s="102"/>
      <c r="F20" s="103"/>
      <c r="G20" s="120"/>
    </row>
    <row r="21" spans="1:7" ht="27" customHeight="1">
      <c r="A21" s="102"/>
      <c r="B21" s="102"/>
      <c r="C21" s="102"/>
      <c r="D21" s="102"/>
      <c r="E21" s="102"/>
      <c r="F21" s="103"/>
      <c r="G21" s="120"/>
    </row>
    <row r="22" spans="1:7" ht="27" customHeight="1">
      <c r="A22" s="102"/>
      <c r="B22" s="102"/>
      <c r="C22" s="102"/>
      <c r="D22" s="102"/>
      <c r="E22" s="102"/>
      <c r="F22" s="103"/>
      <c r="G22" s="120"/>
    </row>
    <row r="23" spans="1:7" ht="27" customHeight="1">
      <c r="A23" s="102"/>
      <c r="B23" s="102"/>
      <c r="C23" s="102"/>
      <c r="D23" s="102"/>
      <c r="E23" s="102"/>
      <c r="F23" s="103"/>
      <c r="G23" s="120"/>
    </row>
    <row r="24" spans="1:7" ht="27" customHeight="1">
      <c r="A24" s="102"/>
      <c r="B24" s="102"/>
      <c r="C24" s="102"/>
      <c r="D24" s="102"/>
      <c r="E24" s="102"/>
      <c r="F24" s="103"/>
      <c r="G24" s="120"/>
    </row>
    <row r="25" spans="1:7" ht="27" customHeight="1">
      <c r="A25" s="102"/>
      <c r="B25" s="102"/>
      <c r="C25" s="102"/>
      <c r="D25" s="102"/>
      <c r="E25" s="102"/>
      <c r="F25" s="103"/>
      <c r="G25" s="120"/>
    </row>
    <row r="26" spans="1:7" ht="27" customHeight="1">
      <c r="A26" s="102"/>
      <c r="B26" s="102"/>
      <c r="C26" s="102"/>
      <c r="D26" s="102"/>
      <c r="E26" s="102"/>
      <c r="F26" s="103"/>
      <c r="G26" s="120"/>
    </row>
    <row r="27" spans="1:7" ht="27" customHeight="1">
      <c r="A27" s="102"/>
      <c r="B27" s="102"/>
      <c r="C27" s="102"/>
      <c r="D27" s="102"/>
      <c r="E27" s="102"/>
      <c r="F27" s="103"/>
      <c r="G27" s="120"/>
    </row>
    <row r="28" spans="1:7" ht="27" customHeight="1">
      <c r="A28" s="102"/>
      <c r="B28" s="102"/>
      <c r="C28" s="102"/>
      <c r="D28" s="102"/>
      <c r="E28" s="102"/>
      <c r="F28" s="103"/>
      <c r="G28" s="120"/>
    </row>
    <row r="29" spans="1:7" ht="27" customHeight="1">
      <c r="A29" s="102"/>
      <c r="B29" s="102"/>
      <c r="C29" s="102"/>
      <c r="D29" s="102"/>
      <c r="E29" s="102"/>
      <c r="F29" s="103"/>
      <c r="G29" s="120"/>
    </row>
    <row r="30" spans="1:7" ht="27" customHeight="1">
      <c r="A30" s="102"/>
      <c r="B30" s="102"/>
      <c r="C30" s="102"/>
      <c r="D30" s="102"/>
      <c r="E30" s="102"/>
      <c r="F30" s="103"/>
      <c r="G30" s="120"/>
    </row>
    <row r="31" spans="1:7" ht="27" customHeight="1">
      <c r="A31" s="102"/>
      <c r="B31" s="102"/>
      <c r="C31" s="102"/>
      <c r="D31" s="102"/>
      <c r="E31" s="102"/>
      <c r="F31" s="103"/>
      <c r="G31" s="120"/>
    </row>
    <row r="32" spans="1:7" ht="27" customHeight="1">
      <c r="A32" s="102"/>
      <c r="B32" s="102"/>
      <c r="C32" s="102"/>
      <c r="D32" s="102"/>
      <c r="E32" s="102"/>
      <c r="F32" s="103"/>
      <c r="G32" s="120"/>
    </row>
    <row r="33" spans="1:7" ht="27" customHeight="1">
      <c r="A33" s="102"/>
      <c r="B33" s="102"/>
      <c r="C33" s="102"/>
      <c r="D33" s="102"/>
      <c r="E33" s="102"/>
      <c r="F33" s="103"/>
      <c r="G33" s="120"/>
    </row>
    <row r="34" spans="1:7" ht="27" customHeight="1">
      <c r="A34" s="102"/>
      <c r="B34" s="102"/>
      <c r="C34" s="102"/>
      <c r="D34" s="102"/>
      <c r="E34" s="102"/>
      <c r="F34" s="103"/>
      <c r="G34" s="120"/>
    </row>
    <row r="35" spans="1:7" ht="27" customHeight="1">
      <c r="A35" s="102"/>
      <c r="B35" s="102"/>
      <c r="C35" s="102"/>
      <c r="D35" s="102"/>
      <c r="E35" s="102"/>
      <c r="F35" s="103"/>
      <c r="G35" s="120"/>
    </row>
    <row r="36" spans="1:7" ht="27" customHeight="1">
      <c r="A36" s="102"/>
      <c r="B36" s="102"/>
      <c r="C36" s="102"/>
      <c r="D36" s="102"/>
      <c r="E36" s="102"/>
      <c r="F36" s="103"/>
      <c r="G36" s="120"/>
    </row>
    <row r="37" spans="1:7" ht="27" customHeight="1">
      <c r="A37" s="102"/>
      <c r="B37" s="102"/>
      <c r="C37" s="102"/>
      <c r="D37" s="102"/>
      <c r="E37" s="102"/>
      <c r="F37" s="103"/>
      <c r="G37" s="120"/>
    </row>
    <row r="38" spans="1:7">
      <c r="G38" s="121"/>
    </row>
    <row r="39" spans="1:7">
      <c r="G39" s="121"/>
    </row>
  </sheetData>
  <sheetProtection sheet="1" objects="1" scenarios="1"/>
  <mergeCells count="2">
    <mergeCell ref="A1:B1"/>
    <mergeCell ref="C1:F1"/>
  </mergeCells>
  <phoneticPr fontId="3"/>
  <pageMargins left="0.70866141732283472" right="0.70866141732283472" top="0.55118110236220474" bottom="0.55118110236220474" header="0.31496062992125984" footer="0.31496062992125984"/>
  <pageSetup paperSize="9" scale="8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C7C1-C257-4A45-A623-4C24710DA7E1}">
  <sheetPr>
    <pageSetUpPr fitToPage="1"/>
  </sheetPr>
  <dimension ref="A1:T180"/>
  <sheetViews>
    <sheetView showZeros="0" view="pageBreakPreview" zoomScaleNormal="100" zoomScaleSheetLayoutView="100" workbookViewId="0">
      <selection activeCell="H21" sqref="H21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60" t="s">
        <v>148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57"/>
      <c r="E3" s="158"/>
      <c r="F3" s="158"/>
      <c r="G3" s="158"/>
      <c r="H3" s="159"/>
      <c r="K3" s="161" t="s">
        <v>61</v>
      </c>
      <c r="L3" s="162"/>
      <c r="M3" s="20"/>
      <c r="N3" s="21"/>
      <c r="O3" s="66">
        <f>SUM(O4:O9)</f>
        <v>0</v>
      </c>
    </row>
    <row r="4" spans="1:17" ht="15" customHeight="1">
      <c r="C4" s="19" t="s">
        <v>38</v>
      </c>
      <c r="D4" s="157"/>
      <c r="E4" s="158"/>
      <c r="F4" s="158"/>
      <c r="G4" s="158"/>
      <c r="H4" s="159"/>
      <c r="K4" s="155" t="s">
        <v>139</v>
      </c>
      <c r="L4" s="156"/>
      <c r="M4" s="156"/>
      <c r="N4" s="22"/>
      <c r="O4" s="66">
        <f t="shared" ref="O4:O10" si="0">P4*N4</f>
        <v>0</v>
      </c>
      <c r="P4" s="93">
        <v>1500</v>
      </c>
      <c r="Q4" s="65"/>
    </row>
    <row r="5" spans="1:17" ht="15" customHeight="1">
      <c r="C5" s="19" t="s">
        <v>39</v>
      </c>
      <c r="D5" s="157"/>
      <c r="E5" s="158"/>
      <c r="F5" s="158"/>
      <c r="G5" s="158"/>
      <c r="H5" s="159"/>
      <c r="K5" s="155" t="s">
        <v>140</v>
      </c>
      <c r="L5" s="156"/>
      <c r="M5" s="156"/>
      <c r="N5" s="22"/>
      <c r="O5" s="66">
        <f t="shared" si="0"/>
        <v>0</v>
      </c>
      <c r="P5" s="93">
        <v>1000</v>
      </c>
      <c r="Q5" s="65"/>
    </row>
    <row r="6" spans="1:17" ht="15" customHeight="1">
      <c r="I6" s="23"/>
      <c r="J6" s="23"/>
      <c r="K6" s="155" t="s">
        <v>143</v>
      </c>
      <c r="L6" s="156"/>
      <c r="M6" s="156"/>
      <c r="N6" s="22"/>
      <c r="O6" s="66">
        <f t="shared" si="0"/>
        <v>0</v>
      </c>
      <c r="P6" s="93">
        <v>1000</v>
      </c>
      <c r="Q6" s="23"/>
    </row>
    <row r="7" spans="1:17" ht="15" customHeight="1">
      <c r="C7" s="24"/>
      <c r="K7" s="155" t="s">
        <v>141</v>
      </c>
      <c r="L7" s="156"/>
      <c r="M7" s="156"/>
      <c r="N7" s="22"/>
      <c r="O7" s="66">
        <f t="shared" si="0"/>
        <v>0</v>
      </c>
      <c r="P7" s="93">
        <v>700</v>
      </c>
    </row>
    <row r="8" spans="1:17" ht="15" customHeight="1">
      <c r="K8" s="155" t="s">
        <v>142</v>
      </c>
      <c r="L8" s="156"/>
      <c r="M8" s="156"/>
      <c r="N8" s="22"/>
      <c r="O8" s="66">
        <f t="shared" si="0"/>
        <v>0</v>
      </c>
      <c r="P8" s="93">
        <v>700</v>
      </c>
    </row>
    <row r="9" spans="1:17" ht="15" customHeight="1">
      <c r="K9" s="155" t="s">
        <v>144</v>
      </c>
      <c r="L9" s="156"/>
      <c r="M9" s="156"/>
      <c r="N9" s="22"/>
      <c r="O9" s="66">
        <f t="shared" si="0"/>
        <v>0</v>
      </c>
      <c r="P9" s="93">
        <v>400</v>
      </c>
    </row>
    <row r="10" spans="1:17">
      <c r="A10" s="15" t="s">
        <v>40</v>
      </c>
      <c r="K10" s="155" t="s">
        <v>84</v>
      </c>
      <c r="L10" s="156"/>
      <c r="M10" s="156"/>
      <c r="N10" s="22"/>
      <c r="O10" s="66">
        <f t="shared" si="0"/>
        <v>0</v>
      </c>
      <c r="P10" s="94">
        <v>2000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1" t="s">
        <v>77</v>
      </c>
    </row>
    <row r="15" spans="1:17">
      <c r="B15" s="81" t="s">
        <v>78</v>
      </c>
    </row>
    <row r="16" spans="1:17">
      <c r="B16" s="122" t="s">
        <v>136</v>
      </c>
    </row>
    <row r="17" spans="1:20">
      <c r="A17" s="15">
        <v>2</v>
      </c>
      <c r="B17" s="24" t="s">
        <v>44</v>
      </c>
      <c r="K17" s="26"/>
      <c r="L17" s="15" t="s">
        <v>137</v>
      </c>
      <c r="N17" s="25"/>
    </row>
    <row r="18" spans="1:20" ht="14.25" thickBot="1">
      <c r="A18" s="15">
        <v>3</v>
      </c>
      <c r="B18" s="15" t="s">
        <v>45</v>
      </c>
      <c r="K18" s="26"/>
    </row>
    <row r="19" spans="1:20">
      <c r="B19" s="27" t="s">
        <v>46</v>
      </c>
      <c r="C19" s="28" t="s">
        <v>47</v>
      </c>
      <c r="D19" s="28" t="s">
        <v>48</v>
      </c>
      <c r="E19" s="28" t="s">
        <v>49</v>
      </c>
      <c r="F19" s="28" t="s">
        <v>50</v>
      </c>
      <c r="G19" s="28" t="s">
        <v>51</v>
      </c>
      <c r="H19" s="28" t="s">
        <v>52</v>
      </c>
      <c r="I19" s="29" t="s">
        <v>62</v>
      </c>
      <c r="J19" s="28"/>
      <c r="K19" s="28" t="s">
        <v>53</v>
      </c>
      <c r="L19" s="30" t="s">
        <v>54</v>
      </c>
      <c r="M19" s="31"/>
      <c r="O19" s="32"/>
    </row>
    <row r="20" spans="1:20" ht="15" customHeight="1" thickBot="1">
      <c r="A20" s="33" t="s">
        <v>55</v>
      </c>
      <c r="B20" s="60">
        <v>1</v>
      </c>
      <c r="C20" s="61" t="str">
        <f>IF(ISBLANK(B20),"",VLOOKUP(B20,$N$22:$P$117,2,FALSE))</f>
        <v>小学３年男子</v>
      </c>
      <c r="D20" s="61" t="str">
        <f>IF(ISBLANK(B20),"",VLOOKUP(B20,$N$22:$P$117,3,FALSE))</f>
        <v>100m</v>
      </c>
      <c r="E20" s="61"/>
      <c r="F20" s="61"/>
      <c r="G20" s="61">
        <v>1234</v>
      </c>
      <c r="H20" s="62" t="s">
        <v>56</v>
      </c>
      <c r="I20" s="61">
        <v>3</v>
      </c>
      <c r="J20" s="61"/>
      <c r="K20" s="63">
        <v>12.34</v>
      </c>
      <c r="L20" s="64"/>
      <c r="M20" s="31"/>
      <c r="O20" s="15" t="s">
        <v>57</v>
      </c>
    </row>
    <row r="21" spans="1:20" ht="15" customHeight="1" thickTop="1">
      <c r="A21" s="15">
        <v>1</v>
      </c>
      <c r="B21" s="54"/>
      <c r="C21" s="19" t="str">
        <f t="shared" ref="C21:C84" si="1">IF(ISBLANK(B21),"",VLOOKUP(B21,$N$22:$P$121,2,FALSE))</f>
        <v/>
      </c>
      <c r="D21" s="55" t="str">
        <f t="shared" ref="D21:D84" si="2">IF(ISBLANK(B21),"",VLOOKUP(B21,$N$22:$P$121,3,FALSE))</f>
        <v/>
      </c>
      <c r="E21" s="56"/>
      <c r="F21" s="56"/>
      <c r="G21" s="57"/>
      <c r="H21" s="56" t="str">
        <f>IF(G21="","",IF(COUNTIF(C21,"*女*"),VLOOKUP(G21,'出場選手データ女子(必須)'!$A$3:$F$81,2,FALSE),VLOOKUP(G21,'出場選手データ男子(必須)'!$A$3:$F$79,2,FALSE)))</f>
        <v/>
      </c>
      <c r="I21" s="56" t="str">
        <f>IF(G21="","",IF(COUNTIF(C21,"*女*"),VLOOKUP(G21,'出場選手データ女子(必須)'!$A$3:$F$81,4,FALSE),VLOOKUP(G21,'出場選手データ男子(必須)'!$A$3:$F$79,4,FALSE)))</f>
        <v/>
      </c>
      <c r="J21" s="73">
        <f>D$3</f>
        <v>0</v>
      </c>
      <c r="K21" s="58"/>
      <c r="L21" s="59"/>
      <c r="M21" s="39"/>
      <c r="N21" s="79" t="s">
        <v>65</v>
      </c>
      <c r="O21" s="79" t="s">
        <v>75</v>
      </c>
      <c r="P21" s="79" t="s">
        <v>76</v>
      </c>
      <c r="Q21" s="69"/>
      <c r="R21" s="79" t="s">
        <v>65</v>
      </c>
      <c r="S21" s="19" t="s">
        <v>75</v>
      </c>
      <c r="T21" s="80" t="s">
        <v>76</v>
      </c>
    </row>
    <row r="22" spans="1:20" ht="15" customHeight="1">
      <c r="A22" s="15">
        <v>2</v>
      </c>
      <c r="B22" s="34"/>
      <c r="C22" s="19" t="str">
        <f t="shared" si="1"/>
        <v/>
      </c>
      <c r="D22" s="19" t="str">
        <f t="shared" si="2"/>
        <v/>
      </c>
      <c r="E22" s="35"/>
      <c r="F22" s="35"/>
      <c r="G22" s="36"/>
      <c r="H22" s="35" t="str">
        <f>IF(G22="","",IF(COUNTIF(C22,"*女*"),VLOOKUP(G22,'出場選手データ女子(必須)'!$A$3:$F$81,2,FALSE),VLOOKUP(G22,'出場選手データ男子(必須)'!$A$3:$F$79,2,FALSE)))</f>
        <v/>
      </c>
      <c r="I22" s="35" t="str">
        <f>IF(G22="","",IF(COUNTIF(C22,"*女*"),VLOOKUP(G22,'出場選手データ女子(必須)'!$A$3:$F$81,4,FALSE),VLOOKUP(G22,'出場選手データ男子(必須)'!$A$3:$F$79,4,FALSE)))</f>
        <v/>
      </c>
      <c r="J22" s="74">
        <f t="shared" ref="J22:J85" si="3">D$3</f>
        <v>0</v>
      </c>
      <c r="K22" s="37"/>
      <c r="L22" s="38"/>
      <c r="M22" s="39"/>
      <c r="N22" s="79">
        <v>1</v>
      </c>
      <c r="O22" s="19" t="s">
        <v>85</v>
      </c>
      <c r="P22" s="80" t="s">
        <v>58</v>
      </c>
      <c r="Q22" s="82"/>
      <c r="R22" s="90">
        <v>11</v>
      </c>
      <c r="S22" s="78" t="s">
        <v>94</v>
      </c>
      <c r="T22" s="83" t="s">
        <v>58</v>
      </c>
    </row>
    <row r="23" spans="1:20" ht="15" customHeight="1">
      <c r="A23" s="15">
        <v>3</v>
      </c>
      <c r="B23" s="34"/>
      <c r="C23" s="19" t="str">
        <f t="shared" si="1"/>
        <v/>
      </c>
      <c r="D23" s="19" t="str">
        <f t="shared" si="2"/>
        <v/>
      </c>
      <c r="E23" s="35"/>
      <c r="F23" s="35"/>
      <c r="G23" s="36"/>
      <c r="H23" s="35" t="str">
        <f>IF(G23="","",IF(COUNTIF(C23,"*女*"),VLOOKUP(G23,'出場選手データ女子(必須)'!$A$3:$F$81,2,FALSE),VLOOKUP(G23,'出場選手データ男子(必須)'!$A$3:$F$79,2,FALSE)))</f>
        <v/>
      </c>
      <c r="I23" s="35" t="str">
        <f>IF(G23="","",IF(COUNTIF(C23,"*女*"),VLOOKUP(G23,'出場選手データ女子(必須)'!$A$3:$F$81,4,FALSE),VLOOKUP(G23,'出場選手データ男子(必須)'!$A$3:$F$79,4,FALSE)))</f>
        <v/>
      </c>
      <c r="J23" s="74">
        <f t="shared" si="3"/>
        <v>0</v>
      </c>
      <c r="K23" s="37"/>
      <c r="L23" s="38"/>
      <c r="M23" s="39"/>
      <c r="N23" s="79">
        <v>2</v>
      </c>
      <c r="O23" s="19" t="s">
        <v>86</v>
      </c>
      <c r="P23" s="80" t="s">
        <v>58</v>
      </c>
      <c r="Q23" s="82"/>
      <c r="R23" s="90">
        <v>12</v>
      </c>
      <c r="S23" s="78" t="s">
        <v>95</v>
      </c>
      <c r="T23" s="83" t="s">
        <v>58</v>
      </c>
    </row>
    <row r="24" spans="1:20" ht="15" customHeight="1">
      <c r="A24" s="15">
        <v>4</v>
      </c>
      <c r="B24" s="34"/>
      <c r="C24" s="19" t="str">
        <f t="shared" si="1"/>
        <v/>
      </c>
      <c r="D24" s="19" t="str">
        <f t="shared" si="2"/>
        <v/>
      </c>
      <c r="E24" s="35"/>
      <c r="F24" s="35"/>
      <c r="G24" s="36"/>
      <c r="H24" s="35" t="str">
        <f>IF(G24="","",IF(COUNTIF(C24,"*女*"),VLOOKUP(G24,'出場選手データ女子(必須)'!$A$3:$F$81,2,FALSE),VLOOKUP(G24,'出場選手データ男子(必須)'!$A$3:$F$79,2,FALSE)))</f>
        <v/>
      </c>
      <c r="I24" s="35" t="str">
        <f>IF(G24="","",IF(COUNTIF(C24,"*女*"),VLOOKUP(G24,'出場選手データ女子(必須)'!$A$3:$F$81,4,FALSE),VLOOKUP(G24,'出場選手データ男子(必須)'!$A$3:$F$79,4,FALSE)))</f>
        <v/>
      </c>
      <c r="J24" s="74">
        <f t="shared" si="3"/>
        <v>0</v>
      </c>
      <c r="K24" s="37"/>
      <c r="L24" s="38"/>
      <c r="M24" s="39"/>
      <c r="N24" s="79">
        <v>3</v>
      </c>
      <c r="O24" s="19" t="s">
        <v>87</v>
      </c>
      <c r="P24" s="80" t="s">
        <v>58</v>
      </c>
      <c r="Q24" s="82"/>
      <c r="R24" s="90">
        <v>13</v>
      </c>
      <c r="S24" s="78" t="s">
        <v>96</v>
      </c>
      <c r="T24" s="83" t="s">
        <v>58</v>
      </c>
    </row>
    <row r="25" spans="1:20" ht="15" customHeight="1">
      <c r="A25" s="15">
        <v>5</v>
      </c>
      <c r="B25" s="34"/>
      <c r="C25" s="19" t="str">
        <f t="shared" si="1"/>
        <v/>
      </c>
      <c r="D25" s="19" t="str">
        <f t="shared" si="2"/>
        <v/>
      </c>
      <c r="E25" s="35"/>
      <c r="F25" s="35"/>
      <c r="G25" s="36"/>
      <c r="H25" s="35" t="str">
        <f>IF(G25="","",IF(COUNTIF(C25,"*女*"),VLOOKUP(G25,'出場選手データ女子(必須)'!$A$3:$F$81,2,FALSE),VLOOKUP(G25,'出場選手データ男子(必須)'!$A$3:$F$79,2,FALSE)))</f>
        <v/>
      </c>
      <c r="I25" s="35" t="str">
        <f>IF(G25="","",IF(COUNTIF(C25,"*女*"),VLOOKUP(G25,'出場選手データ女子(必須)'!$A$3:$F$81,4,FALSE),VLOOKUP(G25,'出場選手データ男子(必須)'!$A$3:$F$79,4,FALSE)))</f>
        <v/>
      </c>
      <c r="J25" s="74">
        <f t="shared" si="3"/>
        <v>0</v>
      </c>
      <c r="K25" s="37"/>
      <c r="L25" s="38"/>
      <c r="M25" s="39"/>
      <c r="N25" s="79">
        <v>4</v>
      </c>
      <c r="O25" s="19" t="s">
        <v>88</v>
      </c>
      <c r="P25" s="80" t="s">
        <v>58</v>
      </c>
      <c r="Q25" s="82"/>
      <c r="R25" s="90">
        <v>14</v>
      </c>
      <c r="S25" s="78" t="s">
        <v>97</v>
      </c>
      <c r="T25" s="83" t="s">
        <v>58</v>
      </c>
    </row>
    <row r="26" spans="1:20" ht="15" customHeight="1">
      <c r="A26" s="15">
        <v>6</v>
      </c>
      <c r="B26" s="34"/>
      <c r="C26" s="19" t="str">
        <f t="shared" si="1"/>
        <v/>
      </c>
      <c r="D26" s="19" t="str">
        <f t="shared" si="2"/>
        <v/>
      </c>
      <c r="E26" s="35"/>
      <c r="F26" s="35"/>
      <c r="G26" s="36"/>
      <c r="H26" s="35" t="str">
        <f>IF(G26="","",IF(COUNTIF(C26,"*女*"),VLOOKUP(G26,'出場選手データ女子(必須)'!$A$3:$F$81,2,FALSE),VLOOKUP(G26,'出場選手データ男子(必須)'!$A$3:$F$79,2,FALSE)))</f>
        <v/>
      </c>
      <c r="I26" s="35" t="str">
        <f>IF(G26="","",IF(COUNTIF(C26,"*女*"),VLOOKUP(G26,'出場選手データ女子(必須)'!$A$3:$F$81,4,FALSE),VLOOKUP(G26,'出場選手データ男子(必須)'!$A$3:$F$79,4,FALSE)))</f>
        <v/>
      </c>
      <c r="J26" s="74">
        <f t="shared" si="3"/>
        <v>0</v>
      </c>
      <c r="K26" s="37"/>
      <c r="L26" s="38"/>
      <c r="M26" s="39"/>
      <c r="N26" s="79">
        <v>5</v>
      </c>
      <c r="O26" s="19" t="s">
        <v>89</v>
      </c>
      <c r="P26" s="80" t="s">
        <v>64</v>
      </c>
      <c r="Q26" s="82"/>
      <c r="R26" s="90">
        <v>15</v>
      </c>
      <c r="S26" s="78" t="s">
        <v>98</v>
      </c>
      <c r="T26" s="83" t="s">
        <v>64</v>
      </c>
    </row>
    <row r="27" spans="1:20" ht="15" customHeight="1">
      <c r="A27" s="15">
        <v>7</v>
      </c>
      <c r="B27" s="34"/>
      <c r="C27" s="19" t="str">
        <f t="shared" si="1"/>
        <v/>
      </c>
      <c r="D27" s="19" t="str">
        <f t="shared" si="2"/>
        <v/>
      </c>
      <c r="E27" s="35"/>
      <c r="F27" s="35"/>
      <c r="G27" s="36"/>
      <c r="H27" s="35" t="str">
        <f>IF(G27="","",IF(COUNTIF(C27,"*女*"),VLOOKUP(G27,'出場選手データ女子(必須)'!$A$3:$F$81,2,FALSE),VLOOKUP(G27,'出場選手データ男子(必須)'!$A$3:$F$79,2,FALSE)))</f>
        <v/>
      </c>
      <c r="I27" s="35" t="str">
        <f>IF(G27="","",IF(COUNTIF(C27,"*女*"),VLOOKUP(G27,'出場選手データ女子(必須)'!$A$3:$F$81,4,FALSE),VLOOKUP(G27,'出場選手データ男子(必須)'!$A$3:$F$79,4,FALSE)))</f>
        <v/>
      </c>
      <c r="J27" s="74">
        <f t="shared" si="3"/>
        <v>0</v>
      </c>
      <c r="K27" s="37"/>
      <c r="L27" s="38"/>
      <c r="M27" s="39"/>
      <c r="N27" s="79">
        <v>6</v>
      </c>
      <c r="O27" s="19" t="s">
        <v>89</v>
      </c>
      <c r="P27" s="80" t="s">
        <v>90</v>
      </c>
      <c r="Q27" s="82"/>
      <c r="R27" s="90">
        <v>16</v>
      </c>
      <c r="S27" s="78" t="s">
        <v>98</v>
      </c>
      <c r="T27" s="83" t="s">
        <v>90</v>
      </c>
    </row>
    <row r="28" spans="1:20" ht="15" customHeight="1">
      <c r="A28" s="15">
        <v>8</v>
      </c>
      <c r="B28" s="34"/>
      <c r="C28" s="19" t="str">
        <f t="shared" si="1"/>
        <v/>
      </c>
      <c r="D28" s="19" t="str">
        <f t="shared" si="2"/>
        <v/>
      </c>
      <c r="E28" s="35"/>
      <c r="F28" s="35"/>
      <c r="G28" s="36"/>
      <c r="H28" s="35" t="str">
        <f>IF(G28="","",IF(COUNTIF(C28,"*女*"),VLOOKUP(G28,'出場選手データ女子(必須)'!$A$3:$F$81,2,FALSE),VLOOKUP(G28,'出場選手データ男子(必須)'!$A$3:$F$79,2,FALSE)))</f>
        <v/>
      </c>
      <c r="I28" s="35" t="str">
        <f>IF(G28="","",IF(COUNTIF(C28,"*女*"),VLOOKUP(G28,'出場選手データ女子(必須)'!$A$3:$F$81,4,FALSE),VLOOKUP(G28,'出場選手データ男子(必須)'!$A$3:$F$79,4,FALSE)))</f>
        <v/>
      </c>
      <c r="J28" s="74">
        <f t="shared" si="3"/>
        <v>0</v>
      </c>
      <c r="K28" s="37"/>
      <c r="L28" s="38"/>
      <c r="M28" s="39"/>
      <c r="N28" s="79">
        <v>7</v>
      </c>
      <c r="O28" s="19" t="s">
        <v>89</v>
      </c>
      <c r="P28" s="80" t="s">
        <v>91</v>
      </c>
      <c r="Q28" s="82"/>
      <c r="R28" s="90">
        <v>17</v>
      </c>
      <c r="S28" s="78" t="s">
        <v>98</v>
      </c>
      <c r="T28" s="83" t="s">
        <v>91</v>
      </c>
    </row>
    <row r="29" spans="1:20" ht="15" customHeight="1">
      <c r="A29" s="15">
        <v>9</v>
      </c>
      <c r="B29" s="34"/>
      <c r="C29" s="19" t="str">
        <f t="shared" si="1"/>
        <v/>
      </c>
      <c r="D29" s="19" t="str">
        <f t="shared" si="2"/>
        <v/>
      </c>
      <c r="E29" s="35"/>
      <c r="F29" s="35"/>
      <c r="G29" s="36"/>
      <c r="H29" s="35" t="str">
        <f>IF(G29="","",IF(COUNTIF(C29,"*女*"),VLOOKUP(G29,'出場選手データ女子(必須)'!$A$3:$F$81,2,FALSE),VLOOKUP(G29,'出場選手データ男子(必須)'!$A$3:$F$79,2,FALSE)))</f>
        <v/>
      </c>
      <c r="I29" s="35" t="str">
        <f>IF(G29="","",IF(COUNTIF(C29,"*女*"),VLOOKUP(G29,'出場選手データ女子(必須)'!$A$3:$F$81,4,FALSE),VLOOKUP(G29,'出場選手データ男子(必須)'!$A$3:$F$79,4,FALSE)))</f>
        <v/>
      </c>
      <c r="J29" s="74">
        <f t="shared" si="3"/>
        <v>0</v>
      </c>
      <c r="K29" s="37"/>
      <c r="L29" s="38"/>
      <c r="M29" s="39"/>
      <c r="N29" s="79">
        <v>8</v>
      </c>
      <c r="O29" s="19" t="s">
        <v>89</v>
      </c>
      <c r="P29" s="80" t="s">
        <v>92</v>
      </c>
      <c r="Q29" s="82"/>
      <c r="R29" s="90">
        <v>18</v>
      </c>
      <c r="S29" s="78" t="s">
        <v>98</v>
      </c>
      <c r="T29" s="83" t="s">
        <v>92</v>
      </c>
    </row>
    <row r="30" spans="1:20" ht="15" customHeight="1">
      <c r="A30" s="15">
        <v>10</v>
      </c>
      <c r="B30" s="34"/>
      <c r="C30" s="19" t="str">
        <f t="shared" si="1"/>
        <v/>
      </c>
      <c r="D30" s="19" t="str">
        <f t="shared" si="2"/>
        <v/>
      </c>
      <c r="E30" s="35"/>
      <c r="F30" s="35"/>
      <c r="G30" s="36"/>
      <c r="H30" s="35" t="str">
        <f>IF(G30="","",IF(COUNTIF(C30,"*女*"),VLOOKUP(G30,'出場選手データ女子(必須)'!$A$3:$F$81,2,FALSE),VLOOKUP(G30,'出場選手データ男子(必須)'!$A$3:$F$79,2,FALSE)))</f>
        <v/>
      </c>
      <c r="I30" s="35" t="str">
        <f>IF(G30="","",IF(COUNTIF(C30,"*女*"),VLOOKUP(G30,'出場選手データ女子(必須)'!$A$3:$F$81,4,FALSE),VLOOKUP(G30,'出場選手データ男子(必須)'!$A$3:$F$79,4,FALSE)))</f>
        <v/>
      </c>
      <c r="J30" s="74">
        <f t="shared" si="3"/>
        <v>0</v>
      </c>
      <c r="K30" s="37"/>
      <c r="L30" s="38"/>
      <c r="M30" s="39"/>
      <c r="N30" s="79">
        <v>9</v>
      </c>
      <c r="O30" s="19" t="s">
        <v>89</v>
      </c>
      <c r="P30" s="80" t="s">
        <v>93</v>
      </c>
      <c r="Q30" s="82"/>
      <c r="R30" s="90">
        <v>19</v>
      </c>
      <c r="S30" s="78" t="s">
        <v>98</v>
      </c>
      <c r="T30" s="83" t="s">
        <v>93</v>
      </c>
    </row>
    <row r="31" spans="1:20" ht="15" customHeight="1">
      <c r="A31" s="15">
        <v>11</v>
      </c>
      <c r="B31" s="34"/>
      <c r="C31" s="19" t="str">
        <f t="shared" si="1"/>
        <v/>
      </c>
      <c r="D31" s="19" t="str">
        <f t="shared" si="2"/>
        <v/>
      </c>
      <c r="E31" s="35"/>
      <c r="F31" s="35"/>
      <c r="G31" s="36"/>
      <c r="H31" s="35" t="str">
        <f>IF(G31="","",IF(COUNTIF(C31,"*女*"),VLOOKUP(G31,'出場選手データ女子(必須)'!$A$3:$F$81,2,FALSE),VLOOKUP(G31,'出場選手データ男子(必須)'!$A$3:$F$79,2,FALSE)))</f>
        <v/>
      </c>
      <c r="I31" s="35" t="str">
        <f>IF(G31="","",IF(COUNTIF(C31,"*女*"),VLOOKUP(G31,'出場選手データ女子(必須)'!$A$3:$F$81,4,FALSE),VLOOKUP(G31,'出場選手データ男子(必須)'!$A$3:$F$79,4,FALSE)))</f>
        <v/>
      </c>
      <c r="J31" s="74">
        <f t="shared" si="3"/>
        <v>0</v>
      </c>
      <c r="K31" s="37"/>
      <c r="L31" s="38"/>
      <c r="M31" s="39"/>
      <c r="N31" s="79" t="s">
        <v>65</v>
      </c>
      <c r="O31" s="19" t="s">
        <v>75</v>
      </c>
      <c r="P31" s="80" t="s">
        <v>76</v>
      </c>
      <c r="Q31" s="82"/>
      <c r="R31" s="92"/>
      <c r="S31" s="91"/>
      <c r="T31" s="92"/>
    </row>
    <row r="32" spans="1:20" ht="15" customHeight="1">
      <c r="A32" s="15">
        <v>12</v>
      </c>
      <c r="B32" s="34"/>
      <c r="C32" s="19" t="str">
        <f t="shared" si="1"/>
        <v/>
      </c>
      <c r="D32" s="19" t="str">
        <f t="shared" si="2"/>
        <v/>
      </c>
      <c r="E32" s="35"/>
      <c r="F32" s="35"/>
      <c r="G32" s="36"/>
      <c r="H32" s="35" t="str">
        <f>IF(G32="","",IF(COUNTIF(C32,"*女*"),VLOOKUP(G32,'出場選手データ女子(必須)'!$A$3:$F$81,2,FALSE),VLOOKUP(G32,'出場選手データ男子(必須)'!$A$3:$F$79,2,FALSE)))</f>
        <v/>
      </c>
      <c r="I32" s="35" t="str">
        <f>IF(G32="","",IF(COUNTIF(C32,"*女*"),VLOOKUP(G32,'出場選手データ女子(必須)'!$A$3:$F$81,4,FALSE),VLOOKUP(G32,'出場選手データ男子(必須)'!$A$3:$F$79,4,FALSE)))</f>
        <v/>
      </c>
      <c r="J32" s="74">
        <f t="shared" si="3"/>
        <v>0</v>
      </c>
      <c r="K32" s="37"/>
      <c r="L32" s="38"/>
      <c r="M32" s="39"/>
      <c r="N32" s="90">
        <v>11</v>
      </c>
      <c r="O32" s="78" t="s">
        <v>94</v>
      </c>
      <c r="P32" s="83" t="s">
        <v>58</v>
      </c>
      <c r="Q32" s="82"/>
      <c r="R32" s="92"/>
      <c r="S32" s="91"/>
      <c r="T32" s="92"/>
    </row>
    <row r="33" spans="1:20" ht="15" customHeight="1">
      <c r="A33" s="15">
        <v>13</v>
      </c>
      <c r="B33" s="34"/>
      <c r="C33" s="19" t="str">
        <f t="shared" si="1"/>
        <v/>
      </c>
      <c r="D33" s="19" t="str">
        <f t="shared" si="2"/>
        <v/>
      </c>
      <c r="E33" s="35"/>
      <c r="F33" s="35"/>
      <c r="G33" s="36"/>
      <c r="H33" s="35" t="str">
        <f>IF(G33="","",IF(COUNTIF(C33,"*女*"),VLOOKUP(G33,'出場選手データ女子(必須)'!$A$3:$F$81,2,FALSE),VLOOKUP(G33,'出場選手データ男子(必須)'!$A$3:$F$79,2,FALSE)))</f>
        <v/>
      </c>
      <c r="I33" s="35" t="str">
        <f>IF(G33="","",IF(COUNTIF(C33,"*女*"),VLOOKUP(G33,'出場選手データ女子(必須)'!$A$3:$F$81,4,FALSE),VLOOKUP(G33,'出場選手データ男子(必須)'!$A$3:$F$79,4,FALSE)))</f>
        <v/>
      </c>
      <c r="J33" s="74">
        <f t="shared" si="3"/>
        <v>0</v>
      </c>
      <c r="K33" s="37"/>
      <c r="L33" s="38"/>
      <c r="M33" s="39"/>
      <c r="N33" s="90">
        <v>12</v>
      </c>
      <c r="O33" s="78" t="s">
        <v>95</v>
      </c>
      <c r="P33" s="83" t="s">
        <v>58</v>
      </c>
      <c r="Q33" s="82"/>
      <c r="R33" s="92"/>
      <c r="S33" s="91"/>
      <c r="T33" s="92"/>
    </row>
    <row r="34" spans="1:20" ht="15" customHeight="1">
      <c r="A34" s="15">
        <v>14</v>
      </c>
      <c r="B34" s="34"/>
      <c r="C34" s="19" t="str">
        <f t="shared" si="1"/>
        <v/>
      </c>
      <c r="D34" s="19" t="str">
        <f t="shared" si="2"/>
        <v/>
      </c>
      <c r="E34" s="35"/>
      <c r="F34" s="35"/>
      <c r="G34" s="36"/>
      <c r="H34" s="35" t="str">
        <f>IF(G34="","",IF(COUNTIF(C34,"*女*"),VLOOKUP(G34,'出場選手データ女子(必須)'!$A$3:$F$81,2,FALSE),VLOOKUP(G34,'出場選手データ男子(必須)'!$A$3:$F$79,2,FALSE)))</f>
        <v/>
      </c>
      <c r="I34" s="35" t="str">
        <f>IF(G34="","",IF(COUNTIF(C34,"*女*"),VLOOKUP(G34,'出場選手データ女子(必須)'!$A$3:$F$81,4,FALSE),VLOOKUP(G34,'出場選手データ男子(必須)'!$A$3:$F$79,4,FALSE)))</f>
        <v/>
      </c>
      <c r="J34" s="74">
        <f t="shared" si="3"/>
        <v>0</v>
      </c>
      <c r="K34" s="37"/>
      <c r="L34" s="38"/>
      <c r="M34" s="39"/>
      <c r="N34" s="90">
        <v>13</v>
      </c>
      <c r="O34" s="78" t="s">
        <v>96</v>
      </c>
      <c r="P34" s="83" t="s">
        <v>58</v>
      </c>
      <c r="Q34" s="82"/>
      <c r="R34" s="92"/>
      <c r="S34" s="91"/>
      <c r="T34" s="92"/>
    </row>
    <row r="35" spans="1:20" ht="15" customHeight="1">
      <c r="A35" s="15">
        <v>15</v>
      </c>
      <c r="B35" s="34"/>
      <c r="C35" s="19" t="str">
        <f t="shared" si="1"/>
        <v/>
      </c>
      <c r="D35" s="19" t="str">
        <f t="shared" si="2"/>
        <v/>
      </c>
      <c r="E35" s="35"/>
      <c r="F35" s="35"/>
      <c r="G35" s="36"/>
      <c r="H35" s="35" t="str">
        <f>IF(G35="","",IF(COUNTIF(C35,"*女*"),VLOOKUP(G35,'出場選手データ女子(必須)'!$A$3:$F$81,2,FALSE),VLOOKUP(G35,'出場選手データ男子(必須)'!$A$3:$F$79,2,FALSE)))</f>
        <v/>
      </c>
      <c r="I35" s="35" t="str">
        <f>IF(G35="","",IF(COUNTIF(C35,"*女*"),VLOOKUP(G35,'出場選手データ女子(必須)'!$A$3:$F$81,4,FALSE),VLOOKUP(G35,'出場選手データ男子(必須)'!$A$3:$F$79,4,FALSE)))</f>
        <v/>
      </c>
      <c r="J35" s="74">
        <f t="shared" si="3"/>
        <v>0</v>
      </c>
      <c r="K35" s="37"/>
      <c r="L35" s="38"/>
      <c r="M35" s="39"/>
      <c r="N35" s="90">
        <v>14</v>
      </c>
      <c r="O35" s="78" t="s">
        <v>97</v>
      </c>
      <c r="P35" s="83" t="s">
        <v>58</v>
      </c>
      <c r="Q35" s="82"/>
      <c r="R35" s="92"/>
      <c r="S35" s="91"/>
      <c r="T35" s="92"/>
    </row>
    <row r="36" spans="1:20" ht="15" customHeight="1">
      <c r="A36" s="15">
        <v>16</v>
      </c>
      <c r="B36" s="34"/>
      <c r="C36" s="19" t="str">
        <f t="shared" si="1"/>
        <v/>
      </c>
      <c r="D36" s="19" t="str">
        <f t="shared" si="2"/>
        <v/>
      </c>
      <c r="E36" s="35"/>
      <c r="F36" s="35"/>
      <c r="G36" s="36"/>
      <c r="H36" s="35" t="str">
        <f>IF(G36="","",IF(COUNTIF(C36,"*女*"),VLOOKUP(G36,'出場選手データ女子(必須)'!$A$3:$F$81,2,FALSE),VLOOKUP(G36,'出場選手データ男子(必須)'!$A$3:$F$79,2,FALSE)))</f>
        <v/>
      </c>
      <c r="I36" s="35" t="str">
        <f>IF(G36="","",IF(COUNTIF(C36,"*女*"),VLOOKUP(G36,'出場選手データ女子(必須)'!$A$3:$F$81,4,FALSE),VLOOKUP(G36,'出場選手データ男子(必須)'!$A$3:$F$79,4,FALSE)))</f>
        <v/>
      </c>
      <c r="J36" s="74">
        <f t="shared" si="3"/>
        <v>0</v>
      </c>
      <c r="K36" s="37"/>
      <c r="L36" s="38"/>
      <c r="M36" s="39"/>
      <c r="N36" s="90">
        <v>15</v>
      </c>
      <c r="O36" s="78" t="s">
        <v>98</v>
      </c>
      <c r="P36" s="83" t="s">
        <v>64</v>
      </c>
      <c r="Q36" s="82"/>
      <c r="R36" s="92"/>
      <c r="S36" s="91"/>
      <c r="T36" s="92"/>
    </row>
    <row r="37" spans="1:20">
      <c r="A37" s="15">
        <v>17</v>
      </c>
      <c r="B37" s="34"/>
      <c r="C37" s="19" t="str">
        <f t="shared" si="1"/>
        <v/>
      </c>
      <c r="D37" s="19" t="str">
        <f t="shared" si="2"/>
        <v/>
      </c>
      <c r="E37" s="35"/>
      <c r="F37" s="35"/>
      <c r="G37" s="36"/>
      <c r="H37" s="35" t="str">
        <f>IF(G37="","",IF(COUNTIF(C37,"*女*"),VLOOKUP(G37,'出場選手データ女子(必須)'!$A$3:$F$81,2,FALSE),VLOOKUP(G37,'出場選手データ男子(必須)'!$A$3:$F$79,2,FALSE)))</f>
        <v/>
      </c>
      <c r="I37" s="35" t="str">
        <f>IF(G37="","",IF(COUNTIF(C37,"*女*"),VLOOKUP(G37,'出場選手データ女子(必須)'!$A$3:$F$81,4,FALSE),VLOOKUP(G37,'出場選手データ男子(必須)'!$A$3:$F$79,4,FALSE)))</f>
        <v/>
      </c>
      <c r="J37" s="74">
        <f t="shared" si="3"/>
        <v>0</v>
      </c>
      <c r="K37" s="37"/>
      <c r="L37" s="38"/>
      <c r="M37" s="39"/>
      <c r="N37" s="90">
        <v>16</v>
      </c>
      <c r="O37" s="78" t="s">
        <v>98</v>
      </c>
      <c r="P37" s="83" t="s">
        <v>90</v>
      </c>
      <c r="Q37" s="82"/>
      <c r="R37" s="92"/>
      <c r="S37" s="91"/>
      <c r="T37" s="92"/>
    </row>
    <row r="38" spans="1:20" ht="15" customHeight="1">
      <c r="A38" s="15">
        <v>18</v>
      </c>
      <c r="B38" s="34"/>
      <c r="C38" s="19" t="str">
        <f t="shared" si="1"/>
        <v/>
      </c>
      <c r="D38" s="19" t="str">
        <f t="shared" si="2"/>
        <v/>
      </c>
      <c r="E38" s="35"/>
      <c r="F38" s="35"/>
      <c r="G38" s="36"/>
      <c r="H38" s="35" t="str">
        <f>IF(G38="","",IF(COUNTIF(C38,"*女*"),VLOOKUP(G38,'出場選手データ女子(必須)'!$A$3:$F$81,2,FALSE),VLOOKUP(G38,'出場選手データ男子(必須)'!$A$3:$F$79,2,FALSE)))</f>
        <v/>
      </c>
      <c r="I38" s="35" t="str">
        <f>IF(G38="","",IF(COUNTIF(C38,"*女*"),VLOOKUP(G38,'出場選手データ女子(必須)'!$A$3:$F$81,4,FALSE),VLOOKUP(G38,'出場選手データ男子(必須)'!$A$3:$F$79,4,FALSE)))</f>
        <v/>
      </c>
      <c r="J38" s="74">
        <f t="shared" si="3"/>
        <v>0</v>
      </c>
      <c r="K38" s="37"/>
      <c r="L38" s="38"/>
      <c r="M38" s="39"/>
      <c r="N38" s="90">
        <v>17</v>
      </c>
      <c r="O38" s="78" t="s">
        <v>98</v>
      </c>
      <c r="P38" s="83" t="s">
        <v>91</v>
      </c>
      <c r="Q38" s="82"/>
      <c r="R38" s="92"/>
      <c r="S38" s="91"/>
      <c r="T38" s="92"/>
    </row>
    <row r="39" spans="1:20" ht="15" customHeight="1">
      <c r="A39" s="15">
        <v>19</v>
      </c>
      <c r="B39" s="34"/>
      <c r="C39" s="19" t="str">
        <f t="shared" si="1"/>
        <v/>
      </c>
      <c r="D39" s="19" t="str">
        <f t="shared" si="2"/>
        <v/>
      </c>
      <c r="E39" s="35"/>
      <c r="F39" s="35"/>
      <c r="G39" s="36"/>
      <c r="H39" s="35" t="str">
        <f>IF(G39="","",IF(COUNTIF(C39,"*女*"),VLOOKUP(G39,'出場選手データ女子(必須)'!$A$3:$F$81,2,FALSE),VLOOKUP(G39,'出場選手データ男子(必須)'!$A$3:$F$79,2,FALSE)))</f>
        <v/>
      </c>
      <c r="I39" s="35" t="str">
        <f>IF(G39="","",IF(COUNTIF(C39,"*女*"),VLOOKUP(G39,'出場選手データ女子(必須)'!$A$3:$F$81,4,FALSE),VLOOKUP(G39,'出場選手データ男子(必須)'!$A$3:$F$79,4,FALSE)))</f>
        <v/>
      </c>
      <c r="J39" s="74">
        <f t="shared" si="3"/>
        <v>0</v>
      </c>
      <c r="K39" s="37"/>
      <c r="L39" s="38"/>
      <c r="M39" s="39"/>
      <c r="N39" s="90">
        <v>18</v>
      </c>
      <c r="O39" s="78" t="s">
        <v>98</v>
      </c>
      <c r="P39" s="83" t="s">
        <v>92</v>
      </c>
      <c r="Q39" s="82"/>
      <c r="R39" s="92"/>
      <c r="S39" s="91"/>
      <c r="T39" s="92"/>
    </row>
    <row r="40" spans="1:20" ht="15" customHeight="1">
      <c r="A40" s="15">
        <v>20</v>
      </c>
      <c r="B40" s="34"/>
      <c r="C40" s="19" t="str">
        <f t="shared" si="1"/>
        <v/>
      </c>
      <c r="D40" s="19" t="str">
        <f t="shared" si="2"/>
        <v/>
      </c>
      <c r="E40" s="35"/>
      <c r="F40" s="35"/>
      <c r="G40" s="36"/>
      <c r="H40" s="35" t="str">
        <f>IF(G40="","",IF(COUNTIF(C40,"*女*"),VLOOKUP(G40,'出場選手データ女子(必須)'!$A$3:$F$81,2,FALSE),VLOOKUP(G40,'出場選手データ男子(必須)'!$A$3:$F$79,2,FALSE)))</f>
        <v/>
      </c>
      <c r="I40" s="35" t="str">
        <f>IF(G40="","",IF(COUNTIF(C40,"*女*"),VLOOKUP(G40,'出場選手データ女子(必須)'!$A$3:$F$81,4,FALSE),VLOOKUP(G40,'出場選手データ男子(必須)'!$A$3:$F$79,4,FALSE)))</f>
        <v/>
      </c>
      <c r="J40" s="74">
        <f t="shared" si="3"/>
        <v>0</v>
      </c>
      <c r="K40" s="37"/>
      <c r="L40" s="38"/>
      <c r="M40" s="39"/>
      <c r="N40" s="90">
        <v>19</v>
      </c>
      <c r="O40" s="78" t="s">
        <v>98</v>
      </c>
      <c r="P40" s="83" t="s">
        <v>93</v>
      </c>
      <c r="Q40" s="82"/>
      <c r="R40" s="92"/>
      <c r="S40" s="91"/>
      <c r="T40" s="92"/>
    </row>
    <row r="41" spans="1:20" ht="15" customHeight="1">
      <c r="A41" s="15">
        <v>21</v>
      </c>
      <c r="B41" s="34"/>
      <c r="C41" s="19" t="str">
        <f t="shared" si="1"/>
        <v/>
      </c>
      <c r="D41" s="19" t="str">
        <f t="shared" si="2"/>
        <v/>
      </c>
      <c r="E41" s="35"/>
      <c r="F41" s="35"/>
      <c r="G41" s="36"/>
      <c r="H41" s="35" t="str">
        <f>IF(G41="","",IF(COUNTIF(C41,"*女*"),VLOOKUP(G41,'出場選手データ女子(必須)'!$A$3:$F$81,2,FALSE),VLOOKUP(G41,'出場選手データ男子(必須)'!$A$3:$F$79,2,FALSE)))</f>
        <v/>
      </c>
      <c r="I41" s="35" t="str">
        <f>IF(G41="","",IF(COUNTIF(C41,"*女*"),VLOOKUP(G41,'出場選手データ女子(必須)'!$A$3:$F$81,4,FALSE),VLOOKUP(G41,'出場選手データ男子(必須)'!$A$3:$F$79,4,FALSE)))</f>
        <v/>
      </c>
      <c r="J41" s="74">
        <f t="shared" si="3"/>
        <v>0</v>
      </c>
      <c r="K41" s="37"/>
      <c r="L41" s="38"/>
      <c r="M41" s="39"/>
      <c r="N41" s="90"/>
      <c r="O41" s="78"/>
      <c r="P41" s="83"/>
      <c r="Q41" s="82"/>
      <c r="R41" s="92"/>
      <c r="S41" s="91"/>
      <c r="T41" s="92"/>
    </row>
    <row r="42" spans="1:20" ht="15" customHeight="1">
      <c r="A42" s="15">
        <v>22</v>
      </c>
      <c r="B42" s="34"/>
      <c r="C42" s="19" t="str">
        <f t="shared" si="1"/>
        <v/>
      </c>
      <c r="D42" s="19" t="str">
        <f t="shared" si="2"/>
        <v/>
      </c>
      <c r="E42" s="35"/>
      <c r="F42" s="35"/>
      <c r="G42" s="36"/>
      <c r="H42" s="35" t="str">
        <f>IF(G42="","",IF(COUNTIF(C42,"*女*"),VLOOKUP(G42,'出場選手データ女子(必須)'!$A$3:$F$81,2,FALSE),VLOOKUP(G42,'出場選手データ男子(必須)'!$A$3:$F$79,2,FALSE)))</f>
        <v/>
      </c>
      <c r="I42" s="35" t="str">
        <f>IF(G42="","",IF(COUNTIF(C42,"*女*"),VLOOKUP(G42,'出場選手データ女子(必須)'!$A$3:$F$81,4,FALSE),VLOOKUP(G42,'出場選手データ男子(必須)'!$A$3:$F$79,4,FALSE)))</f>
        <v/>
      </c>
      <c r="J42" s="74">
        <f t="shared" si="3"/>
        <v>0</v>
      </c>
      <c r="K42" s="37"/>
      <c r="L42" s="38"/>
      <c r="M42" s="39"/>
      <c r="N42" s="90"/>
      <c r="O42" s="78"/>
      <c r="P42" s="83"/>
      <c r="Q42" s="82"/>
      <c r="R42" s="92"/>
      <c r="S42" s="91"/>
      <c r="T42" s="92"/>
    </row>
    <row r="43" spans="1:20" ht="15" customHeight="1">
      <c r="A43" s="15">
        <v>23</v>
      </c>
      <c r="B43" s="34"/>
      <c r="C43" s="19" t="str">
        <f t="shared" si="1"/>
        <v/>
      </c>
      <c r="D43" s="19" t="str">
        <f t="shared" si="2"/>
        <v/>
      </c>
      <c r="E43" s="35"/>
      <c r="F43" s="35"/>
      <c r="G43" s="36"/>
      <c r="H43" s="35" t="str">
        <f>IF(G43="","",IF(COUNTIF(C43,"*女*"),VLOOKUP(G43,'出場選手データ女子(必須)'!$A$3:$F$81,2,FALSE),VLOOKUP(G43,'出場選手データ男子(必須)'!$A$3:$F$79,2,FALSE)))</f>
        <v/>
      </c>
      <c r="I43" s="35" t="str">
        <f>IF(G43="","",IF(COUNTIF(C43,"*女*"),VLOOKUP(G43,'出場選手データ女子(必須)'!$A$3:$F$81,4,FALSE),VLOOKUP(G43,'出場選手データ男子(必須)'!$A$3:$F$79,4,FALSE)))</f>
        <v/>
      </c>
      <c r="J43" s="74">
        <f t="shared" si="3"/>
        <v>0</v>
      </c>
      <c r="K43" s="37"/>
      <c r="L43" s="38"/>
      <c r="M43" s="39"/>
      <c r="N43" s="90"/>
      <c r="O43" s="78"/>
      <c r="P43" s="83"/>
      <c r="Q43" s="82"/>
      <c r="R43" s="31"/>
      <c r="S43" s="67"/>
      <c r="T43" s="31"/>
    </row>
    <row r="44" spans="1:20" ht="15" customHeight="1">
      <c r="A44" s="15">
        <v>24</v>
      </c>
      <c r="B44" s="34"/>
      <c r="C44" s="19" t="str">
        <f t="shared" si="1"/>
        <v/>
      </c>
      <c r="D44" s="19" t="str">
        <f t="shared" si="2"/>
        <v/>
      </c>
      <c r="E44" s="35"/>
      <c r="F44" s="35"/>
      <c r="G44" s="36"/>
      <c r="H44" s="35" t="str">
        <f>IF(G44="","",IF(COUNTIF(C44,"*女*"),VLOOKUP(G44,'出場選手データ女子(必須)'!$A$3:$F$81,2,FALSE),VLOOKUP(G44,'出場選手データ男子(必須)'!$A$3:$F$79,2,FALSE)))</f>
        <v/>
      </c>
      <c r="I44" s="35" t="str">
        <f>IF(G44="","",IF(COUNTIF(C44,"*女*"),VLOOKUP(G44,'出場選手データ女子(必須)'!$A$3:$F$81,4,FALSE),VLOOKUP(G44,'出場選手データ男子(必須)'!$A$3:$F$79,4,FALSE)))</f>
        <v/>
      </c>
      <c r="J44" s="74">
        <f t="shared" si="3"/>
        <v>0</v>
      </c>
      <c r="K44" s="37"/>
      <c r="L44" s="38"/>
      <c r="M44" s="39"/>
      <c r="N44" s="90"/>
      <c r="O44" s="78"/>
      <c r="P44" s="83"/>
      <c r="Q44" s="82"/>
      <c r="R44" s="92"/>
      <c r="S44" s="91"/>
      <c r="T44" s="92"/>
    </row>
    <row r="45" spans="1:20" ht="15" customHeight="1">
      <c r="A45" s="15">
        <v>25</v>
      </c>
      <c r="B45" s="34"/>
      <c r="C45" s="19" t="str">
        <f t="shared" si="1"/>
        <v/>
      </c>
      <c r="D45" s="19" t="str">
        <f t="shared" si="2"/>
        <v/>
      </c>
      <c r="E45" s="35"/>
      <c r="F45" s="35"/>
      <c r="G45" s="36"/>
      <c r="H45" s="35" t="str">
        <f>IF(G45="","",IF(COUNTIF(C45,"*女*"),VLOOKUP(G45,'出場選手データ女子(必須)'!$A$3:$F$81,2,FALSE),VLOOKUP(G45,'出場選手データ男子(必須)'!$A$3:$F$79,2,FALSE)))</f>
        <v/>
      </c>
      <c r="I45" s="35" t="str">
        <f>IF(G45="","",IF(COUNTIF(C45,"*女*"),VLOOKUP(G45,'出場選手データ女子(必須)'!$A$3:$F$81,4,FALSE),VLOOKUP(G45,'出場選手データ男子(必須)'!$A$3:$F$79,4,FALSE)))</f>
        <v/>
      </c>
      <c r="J45" s="36">
        <f t="shared" si="3"/>
        <v>0</v>
      </c>
      <c r="K45" s="37"/>
      <c r="L45" s="38"/>
      <c r="M45" s="39"/>
      <c r="N45" s="90"/>
      <c r="O45" s="78"/>
      <c r="P45" s="83"/>
      <c r="Q45" s="82"/>
      <c r="R45" s="92"/>
      <c r="S45" s="91"/>
      <c r="T45" s="92"/>
    </row>
    <row r="46" spans="1:20" ht="15" customHeight="1">
      <c r="A46" s="15">
        <v>26</v>
      </c>
      <c r="B46" s="34"/>
      <c r="C46" s="19" t="str">
        <f t="shared" si="1"/>
        <v/>
      </c>
      <c r="D46" s="19" t="str">
        <f t="shared" si="2"/>
        <v/>
      </c>
      <c r="E46" s="35"/>
      <c r="F46" s="35"/>
      <c r="G46" s="36"/>
      <c r="H46" s="35" t="str">
        <f>IF(G46="","",IF(COUNTIF(C46,"*女*"),VLOOKUP(G46,'出場選手データ女子(必須)'!$A$3:$F$81,2,FALSE),VLOOKUP(G46,'出場選手データ男子(必須)'!$A$3:$F$79,2,FALSE)))</f>
        <v/>
      </c>
      <c r="I46" s="35" t="str">
        <f>IF(G46="","",IF(COUNTIF(C46,"*女*"),VLOOKUP(G46,'出場選手データ女子(必須)'!$A$3:$F$81,4,FALSE),VLOOKUP(G46,'出場選手データ男子(必須)'!$A$3:$F$79,4,FALSE)))</f>
        <v/>
      </c>
      <c r="J46" s="36">
        <f t="shared" si="3"/>
        <v>0</v>
      </c>
      <c r="K46" s="37"/>
      <c r="L46" s="38"/>
      <c r="M46" s="39"/>
      <c r="N46" s="90"/>
      <c r="O46" s="78"/>
      <c r="P46" s="83"/>
      <c r="Q46" s="69"/>
      <c r="R46" s="92"/>
      <c r="S46" s="91"/>
      <c r="T46" s="92"/>
    </row>
    <row r="47" spans="1:20" ht="15" customHeight="1">
      <c r="A47" s="15">
        <v>27</v>
      </c>
      <c r="B47" s="34"/>
      <c r="C47" s="19" t="str">
        <f t="shared" si="1"/>
        <v/>
      </c>
      <c r="D47" s="19" t="str">
        <f t="shared" si="2"/>
        <v/>
      </c>
      <c r="E47" s="35"/>
      <c r="F47" s="35"/>
      <c r="G47" s="36"/>
      <c r="H47" s="35" t="str">
        <f>IF(G47="","",IF(COUNTIF(C47,"*女*"),VLOOKUP(G47,'出場選手データ女子(必須)'!$A$3:$F$81,2,FALSE),VLOOKUP(G47,'出場選手データ男子(必須)'!$A$3:$F$79,2,FALSE)))</f>
        <v/>
      </c>
      <c r="I47" s="35" t="str">
        <f>IF(G47="","",IF(COUNTIF(C47,"*女*"),VLOOKUP(G47,'出場選手データ女子(必須)'!$A$3:$F$81,4,FALSE),VLOOKUP(G47,'出場選手データ男子(必須)'!$A$3:$F$79,4,FALSE)))</f>
        <v/>
      </c>
      <c r="J47" s="36">
        <f t="shared" si="3"/>
        <v>0</v>
      </c>
      <c r="K47" s="37"/>
      <c r="L47" s="38"/>
      <c r="M47" s="39"/>
      <c r="N47" s="90"/>
      <c r="O47" s="78"/>
      <c r="P47" s="83"/>
      <c r="Q47" s="77"/>
      <c r="R47" s="92"/>
      <c r="S47" s="91"/>
      <c r="T47" s="92"/>
    </row>
    <row r="48" spans="1:20" ht="15" customHeight="1">
      <c r="A48" s="15">
        <v>28</v>
      </c>
      <c r="B48" s="34"/>
      <c r="C48" s="19" t="str">
        <f t="shared" si="1"/>
        <v/>
      </c>
      <c r="D48" s="19" t="str">
        <f t="shared" si="2"/>
        <v/>
      </c>
      <c r="E48" s="35"/>
      <c r="F48" s="35"/>
      <c r="G48" s="36"/>
      <c r="H48" s="35" t="str">
        <f>IF(G48="","",IF(COUNTIF(C48,"*女*"),VLOOKUP(G48,'出場選手データ女子(必須)'!$A$3:$F$81,2,FALSE),VLOOKUP(G48,'出場選手データ男子(必須)'!$A$3:$F$79,2,FALSE)))</f>
        <v/>
      </c>
      <c r="I48" s="35" t="str">
        <f>IF(G48="","",IF(COUNTIF(C48,"*女*"),VLOOKUP(G48,'出場選手データ女子(必須)'!$A$3:$F$81,4,FALSE),VLOOKUP(G48,'出場選手データ男子(必須)'!$A$3:$F$79,4,FALSE)))</f>
        <v/>
      </c>
      <c r="J48" s="36">
        <f t="shared" si="3"/>
        <v>0</v>
      </c>
      <c r="K48" s="37"/>
      <c r="L48" s="38"/>
      <c r="M48" s="39"/>
      <c r="N48" s="90"/>
      <c r="O48" s="78"/>
      <c r="P48" s="83"/>
      <c r="Q48" s="77"/>
      <c r="R48" s="92"/>
      <c r="S48" s="91"/>
      <c r="T48" s="92"/>
    </row>
    <row r="49" spans="1:20" ht="15" customHeight="1">
      <c r="A49" s="15">
        <v>29</v>
      </c>
      <c r="B49" s="34"/>
      <c r="C49" s="19" t="str">
        <f t="shared" si="1"/>
        <v/>
      </c>
      <c r="D49" s="19" t="str">
        <f t="shared" si="2"/>
        <v/>
      </c>
      <c r="E49" s="35"/>
      <c r="F49" s="35"/>
      <c r="G49" s="36"/>
      <c r="H49" s="35" t="str">
        <f>IF(G49="","",IF(COUNTIF(C49,"*女*"),VLOOKUP(G49,'出場選手データ女子(必須)'!$A$3:$F$81,2,FALSE),VLOOKUP(G49,'出場選手データ男子(必須)'!$A$3:$F$79,2,FALSE)))</f>
        <v/>
      </c>
      <c r="I49" s="35" t="str">
        <f>IF(G49="","",IF(COUNTIF(C49,"*女*"),VLOOKUP(G49,'出場選手データ女子(必須)'!$A$3:$F$81,4,FALSE),VLOOKUP(G49,'出場選手データ男子(必須)'!$A$3:$F$79,4,FALSE)))</f>
        <v/>
      </c>
      <c r="J49" s="36">
        <f t="shared" si="3"/>
        <v>0</v>
      </c>
      <c r="K49" s="37"/>
      <c r="L49" s="38"/>
      <c r="M49" s="39"/>
      <c r="N49" s="90"/>
      <c r="O49" s="78"/>
      <c r="P49" s="83"/>
      <c r="Q49" s="77"/>
      <c r="R49" s="92"/>
      <c r="S49" s="91"/>
      <c r="T49" s="92"/>
    </row>
    <row r="50" spans="1:20" ht="15" customHeight="1">
      <c r="A50" s="15">
        <v>30</v>
      </c>
      <c r="B50" s="34"/>
      <c r="C50" s="19" t="str">
        <f t="shared" si="1"/>
        <v/>
      </c>
      <c r="D50" s="19" t="str">
        <f t="shared" si="2"/>
        <v/>
      </c>
      <c r="E50" s="35"/>
      <c r="F50" s="35"/>
      <c r="G50" s="36"/>
      <c r="H50" s="35" t="str">
        <f>IF(G50="","",IF(COUNTIF(C50,"*女*"),VLOOKUP(G50,'出場選手データ女子(必須)'!$A$3:$F$81,2,FALSE),VLOOKUP(G50,'出場選手データ男子(必須)'!$A$3:$F$79,2,FALSE)))</f>
        <v/>
      </c>
      <c r="I50" s="35" t="str">
        <f>IF(G50="","",IF(COUNTIF(C50,"*女*"),VLOOKUP(G50,'出場選手データ女子(必須)'!$A$3:$F$81,4,FALSE),VLOOKUP(G50,'出場選手データ男子(必須)'!$A$3:$F$79,4,FALSE)))</f>
        <v/>
      </c>
      <c r="J50" s="36">
        <f t="shared" si="3"/>
        <v>0</v>
      </c>
      <c r="K50" s="37"/>
      <c r="L50" s="38"/>
      <c r="M50" s="39"/>
      <c r="N50" s="90"/>
      <c r="O50" s="78"/>
      <c r="P50" s="83"/>
      <c r="Q50" s="77"/>
      <c r="R50" s="92"/>
      <c r="S50" s="91"/>
      <c r="T50" s="92"/>
    </row>
    <row r="51" spans="1:20" ht="15" customHeight="1">
      <c r="A51" s="15">
        <v>31</v>
      </c>
      <c r="B51" s="34"/>
      <c r="C51" s="19" t="str">
        <f t="shared" si="1"/>
        <v/>
      </c>
      <c r="D51" s="19" t="str">
        <f t="shared" si="2"/>
        <v/>
      </c>
      <c r="E51" s="35"/>
      <c r="F51" s="35"/>
      <c r="G51" s="36"/>
      <c r="H51" s="35" t="str">
        <f>IF(G51="","",IF(COUNTIF(C51,"*女*"),VLOOKUP(G51,'出場選手データ女子(必須)'!$A$3:$F$81,2,FALSE),VLOOKUP(G51,'出場選手データ男子(必須)'!$A$3:$F$79,2,FALSE)))</f>
        <v/>
      </c>
      <c r="I51" s="35" t="str">
        <f>IF(G51="","",IF(COUNTIF(C51,"*女*"),VLOOKUP(G51,'出場選手データ女子(必須)'!$A$3:$F$81,4,FALSE),VLOOKUP(G51,'出場選手データ男子(必須)'!$A$3:$F$79,4,FALSE)))</f>
        <v/>
      </c>
      <c r="J51" s="36">
        <f t="shared" si="3"/>
        <v>0</v>
      </c>
      <c r="K51" s="37"/>
      <c r="L51" s="38"/>
      <c r="M51" s="39"/>
      <c r="N51" s="90"/>
      <c r="O51" s="78"/>
      <c r="P51" s="83"/>
      <c r="Q51" s="69"/>
      <c r="R51" s="92"/>
      <c r="S51" s="91"/>
      <c r="T51" s="92"/>
    </row>
    <row r="52" spans="1:20" ht="15" customHeight="1">
      <c r="A52" s="15">
        <v>32</v>
      </c>
      <c r="B52" s="34"/>
      <c r="C52" s="19" t="str">
        <f t="shared" si="1"/>
        <v/>
      </c>
      <c r="D52" s="19" t="str">
        <f t="shared" si="2"/>
        <v/>
      </c>
      <c r="E52" s="35"/>
      <c r="F52" s="35"/>
      <c r="G52" s="36"/>
      <c r="H52" s="35" t="str">
        <f>IF(G52="","",IF(COUNTIF(C52,"*女*"),VLOOKUP(G52,'出場選手データ女子(必須)'!$A$3:$F$81,2,FALSE),VLOOKUP(G52,'出場選手データ男子(必須)'!$A$3:$F$79,2,FALSE)))</f>
        <v/>
      </c>
      <c r="I52" s="35" t="str">
        <f>IF(G52="","",IF(COUNTIF(C52,"*女*"),VLOOKUP(G52,'出場選手データ女子(必須)'!$A$3:$F$81,4,FALSE),VLOOKUP(G52,'出場選手データ男子(必須)'!$A$3:$F$79,4,FALSE)))</f>
        <v/>
      </c>
      <c r="J52" s="36">
        <f t="shared" si="3"/>
        <v>0</v>
      </c>
      <c r="K52" s="37"/>
      <c r="L52" s="38"/>
      <c r="M52" s="39"/>
      <c r="N52" s="90"/>
      <c r="O52" s="78"/>
      <c r="P52" s="83"/>
      <c r="Q52" s="77"/>
      <c r="R52" s="92"/>
      <c r="S52" s="91"/>
      <c r="T52" s="92"/>
    </row>
    <row r="53" spans="1:20" ht="15" customHeight="1">
      <c r="A53" s="15">
        <v>33</v>
      </c>
      <c r="B53" s="34"/>
      <c r="C53" s="19" t="str">
        <f t="shared" si="1"/>
        <v/>
      </c>
      <c r="D53" s="19" t="str">
        <f t="shared" si="2"/>
        <v/>
      </c>
      <c r="E53" s="35"/>
      <c r="F53" s="35"/>
      <c r="G53" s="36"/>
      <c r="H53" s="35" t="str">
        <f>IF(G53="","",IF(COUNTIF(C53,"*女*"),VLOOKUP(G53,'出場選手データ女子(必須)'!$A$3:$F$81,2,FALSE),VLOOKUP(G53,'出場選手データ男子(必須)'!$A$3:$F$79,2,FALSE)))</f>
        <v/>
      </c>
      <c r="I53" s="35" t="str">
        <f>IF(G53="","",IF(COUNTIF(C53,"*女*"),VLOOKUP(G53,'出場選手データ女子(必須)'!$A$3:$F$81,4,FALSE),VLOOKUP(G53,'出場選手データ男子(必須)'!$A$3:$F$79,4,FALSE)))</f>
        <v/>
      </c>
      <c r="J53" s="36">
        <f t="shared" si="3"/>
        <v>0</v>
      </c>
      <c r="K53" s="37"/>
      <c r="L53" s="38"/>
      <c r="M53" s="39"/>
      <c r="N53" s="90"/>
      <c r="O53" s="78"/>
      <c r="P53" s="83"/>
      <c r="Q53" s="77"/>
      <c r="R53" s="92"/>
      <c r="S53" s="91"/>
      <c r="T53" s="92"/>
    </row>
    <row r="54" spans="1:20" ht="15" customHeight="1">
      <c r="A54" s="15">
        <v>34</v>
      </c>
      <c r="B54" s="34"/>
      <c r="C54" s="19" t="str">
        <f t="shared" si="1"/>
        <v/>
      </c>
      <c r="D54" s="19" t="str">
        <f t="shared" si="2"/>
        <v/>
      </c>
      <c r="E54" s="35"/>
      <c r="F54" s="35"/>
      <c r="G54" s="36"/>
      <c r="H54" s="35" t="str">
        <f>IF(G54="","",IF(COUNTIF(C54,"*女*"),VLOOKUP(G54,'出場選手データ女子(必須)'!$A$3:$F$81,2,FALSE),VLOOKUP(G54,'出場選手データ男子(必須)'!$A$3:$F$79,2,FALSE)))</f>
        <v/>
      </c>
      <c r="I54" s="35" t="str">
        <f>IF(G54="","",IF(COUNTIF(C54,"*女*"),VLOOKUP(G54,'出場選手データ女子(必須)'!$A$3:$F$81,4,FALSE),VLOOKUP(G54,'出場選手データ男子(必須)'!$A$3:$F$79,4,FALSE)))</f>
        <v/>
      </c>
      <c r="J54" s="36">
        <f t="shared" si="3"/>
        <v>0</v>
      </c>
      <c r="K54" s="37"/>
      <c r="L54" s="38"/>
      <c r="M54" s="39"/>
      <c r="N54" s="90"/>
      <c r="O54" s="78"/>
      <c r="P54" s="83"/>
      <c r="Q54" s="77"/>
      <c r="R54" s="92"/>
      <c r="S54" s="91"/>
      <c r="T54" s="92"/>
    </row>
    <row r="55" spans="1:20" ht="15" customHeight="1">
      <c r="A55" s="15">
        <v>35</v>
      </c>
      <c r="B55" s="34"/>
      <c r="C55" s="19" t="str">
        <f t="shared" si="1"/>
        <v/>
      </c>
      <c r="D55" s="19" t="str">
        <f t="shared" si="2"/>
        <v/>
      </c>
      <c r="E55" s="35"/>
      <c r="F55" s="35"/>
      <c r="G55" s="36"/>
      <c r="H55" s="35" t="str">
        <f>IF(G55="","",IF(COUNTIF(C55,"*女*"),VLOOKUP(G55,'出場選手データ女子(必須)'!$A$3:$F$81,2,FALSE),VLOOKUP(G55,'出場選手データ男子(必須)'!$A$3:$F$79,2,FALSE)))</f>
        <v/>
      </c>
      <c r="I55" s="35" t="str">
        <f>IF(G55="","",IF(COUNTIF(C55,"*女*"),VLOOKUP(G55,'出場選手データ女子(必須)'!$A$3:$F$81,4,FALSE),VLOOKUP(G55,'出場選手データ男子(必須)'!$A$3:$F$79,4,FALSE)))</f>
        <v/>
      </c>
      <c r="J55" s="36">
        <f t="shared" si="3"/>
        <v>0</v>
      </c>
      <c r="K55" s="37"/>
      <c r="L55" s="38"/>
      <c r="M55" s="39"/>
      <c r="N55" s="90"/>
      <c r="O55" s="78"/>
      <c r="P55" s="83"/>
      <c r="Q55" s="77"/>
      <c r="R55" s="92"/>
      <c r="S55" s="91"/>
      <c r="T55" s="92"/>
    </row>
    <row r="56" spans="1:20" ht="15" customHeight="1">
      <c r="A56" s="15">
        <v>36</v>
      </c>
      <c r="B56" s="34"/>
      <c r="C56" s="19" t="str">
        <f t="shared" si="1"/>
        <v/>
      </c>
      <c r="D56" s="19" t="str">
        <f t="shared" si="2"/>
        <v/>
      </c>
      <c r="E56" s="35"/>
      <c r="F56" s="35"/>
      <c r="G56" s="36"/>
      <c r="H56" s="35" t="str">
        <f>IF(G56="","",IF(COUNTIF(C56,"*女*"),VLOOKUP(G56,'出場選手データ女子(必須)'!$A$3:$F$81,2,FALSE),VLOOKUP(G56,'出場選手データ男子(必須)'!$A$3:$F$79,2,FALSE)))</f>
        <v/>
      </c>
      <c r="I56" s="35" t="str">
        <f>IF(G56="","",IF(COUNTIF(C56,"*女*"),VLOOKUP(G56,'出場選手データ女子(必須)'!$A$3:$F$81,4,FALSE),VLOOKUP(G56,'出場選手データ男子(必須)'!$A$3:$F$79,4,FALSE)))</f>
        <v/>
      </c>
      <c r="J56" s="36">
        <f t="shared" si="3"/>
        <v>0</v>
      </c>
      <c r="K56" s="37"/>
      <c r="L56" s="38"/>
      <c r="M56" s="39"/>
      <c r="N56" s="90"/>
      <c r="O56" s="78"/>
      <c r="P56" s="83"/>
      <c r="Q56" s="77"/>
      <c r="R56" s="92"/>
      <c r="S56" s="91"/>
      <c r="T56" s="92"/>
    </row>
    <row r="57" spans="1:20" ht="15" customHeight="1">
      <c r="A57" s="15">
        <v>37</v>
      </c>
      <c r="B57" s="34"/>
      <c r="C57" s="19" t="str">
        <f t="shared" si="1"/>
        <v/>
      </c>
      <c r="D57" s="19" t="str">
        <f t="shared" si="2"/>
        <v/>
      </c>
      <c r="E57" s="35"/>
      <c r="F57" s="35"/>
      <c r="G57" s="36"/>
      <c r="H57" s="35" t="str">
        <f>IF(G57="","",IF(COUNTIF(C57,"*女*"),VLOOKUP(G57,'出場選手データ女子(必須)'!$A$3:$F$81,2,FALSE),VLOOKUP(G57,'出場選手データ男子(必須)'!$A$3:$F$79,2,FALSE)))</f>
        <v/>
      </c>
      <c r="I57" s="35" t="str">
        <f>IF(G57="","",IF(COUNTIF(C57,"*女*"),VLOOKUP(G57,'出場選手データ女子(必須)'!$A$3:$F$81,4,FALSE),VLOOKUP(G57,'出場選手データ男子(必須)'!$A$3:$F$79,4,FALSE)))</f>
        <v/>
      </c>
      <c r="J57" s="36">
        <f t="shared" si="3"/>
        <v>0</v>
      </c>
      <c r="K57" s="37"/>
      <c r="L57" s="38"/>
      <c r="M57" s="39"/>
      <c r="N57" s="90"/>
      <c r="O57" s="78"/>
      <c r="P57" s="83"/>
      <c r="Q57" s="77"/>
      <c r="R57" s="92"/>
      <c r="S57" s="91"/>
      <c r="T57" s="92"/>
    </row>
    <row r="58" spans="1:20" ht="15" customHeight="1">
      <c r="A58" s="15">
        <v>38</v>
      </c>
      <c r="B58" s="41"/>
      <c r="C58" s="19" t="str">
        <f t="shared" si="1"/>
        <v/>
      </c>
      <c r="D58" s="42" t="str">
        <f t="shared" si="2"/>
        <v/>
      </c>
      <c r="E58" s="43"/>
      <c r="F58" s="43"/>
      <c r="G58" s="44"/>
      <c r="H58" s="35" t="str">
        <f>IF(G58="","",IF(COUNTIF(C58,"*女*"),VLOOKUP(G58,'出場選手データ女子(必須)'!$A$3:$F$81,2,FALSE),VLOOKUP(G58,'出場選手データ男子(必須)'!$A$3:$F$79,2,FALSE)))</f>
        <v/>
      </c>
      <c r="I58" s="35" t="str">
        <f>IF(G58="","",IF(COUNTIF(C58,"*女*"),VLOOKUP(G58,'出場選手データ女子(必須)'!$A$3:$F$81,4,FALSE),VLOOKUP(G58,'出場選手データ男子(必須)'!$A$3:$F$79,4,FALSE)))</f>
        <v/>
      </c>
      <c r="J58" s="36">
        <f t="shared" si="3"/>
        <v>0</v>
      </c>
      <c r="K58" s="45"/>
      <c r="L58" s="46"/>
      <c r="M58" s="39"/>
      <c r="N58" s="90"/>
      <c r="O58" s="78"/>
      <c r="P58" s="83"/>
      <c r="Q58" s="77"/>
      <c r="R58" s="92"/>
      <c r="S58" s="92"/>
      <c r="T58" s="92"/>
    </row>
    <row r="59" spans="1:20" ht="15" customHeight="1">
      <c r="A59" s="15">
        <v>39</v>
      </c>
      <c r="B59" s="41"/>
      <c r="C59" s="19" t="str">
        <f t="shared" si="1"/>
        <v/>
      </c>
      <c r="D59" s="42" t="str">
        <f t="shared" si="2"/>
        <v/>
      </c>
      <c r="E59" s="43"/>
      <c r="F59" s="43"/>
      <c r="G59" s="44"/>
      <c r="H59" s="35" t="str">
        <f>IF(G59="","",IF(COUNTIF(C59,"*女*"),VLOOKUP(G59,'出場選手データ女子(必須)'!$A$3:$F$81,2,FALSE),VLOOKUP(G59,'出場選手データ男子(必須)'!$A$3:$F$79,2,FALSE)))</f>
        <v/>
      </c>
      <c r="I59" s="35" t="str">
        <f>IF(G59="","",IF(COUNTIF(C59,"*女*"),VLOOKUP(G59,'出場選手データ女子(必須)'!$A$3:$F$81,4,FALSE),VLOOKUP(G59,'出場選手データ男子(必須)'!$A$3:$F$79,4,FALSE)))</f>
        <v/>
      </c>
      <c r="J59" s="36">
        <f t="shared" si="3"/>
        <v>0</v>
      </c>
      <c r="K59" s="45"/>
      <c r="L59" s="46"/>
      <c r="M59" s="39"/>
      <c r="N59" s="69"/>
      <c r="O59" s="67"/>
      <c r="P59" s="31"/>
      <c r="Q59" s="77"/>
      <c r="R59" s="92"/>
      <c r="S59" s="92"/>
      <c r="T59" s="92"/>
    </row>
    <row r="60" spans="1:20" ht="15" customHeight="1">
      <c r="A60" s="15">
        <v>40</v>
      </c>
      <c r="B60" s="34"/>
      <c r="C60" s="19" t="str">
        <f t="shared" si="1"/>
        <v/>
      </c>
      <c r="D60" s="19" t="str">
        <f t="shared" si="2"/>
        <v/>
      </c>
      <c r="E60" s="35"/>
      <c r="F60" s="35"/>
      <c r="G60" s="36"/>
      <c r="H60" s="35" t="str">
        <f>IF(G60="","",IF(COUNTIF(C60,"*女*"),VLOOKUP(G60,'出場選手データ女子(必須)'!$A$3:$F$81,2,FALSE),VLOOKUP(G60,'出場選手データ男子(必須)'!$A$3:$F$79,2,FALSE)))</f>
        <v/>
      </c>
      <c r="I60" s="35" t="str">
        <f>IF(G60="","",IF(COUNTIF(C60,"*女*"),VLOOKUP(G60,'出場選手データ女子(必須)'!$A$3:$F$81,4,FALSE),VLOOKUP(G60,'出場選手データ男子(必須)'!$A$3:$F$79,4,FALSE)))</f>
        <v/>
      </c>
      <c r="J60" s="36">
        <f t="shared" si="3"/>
        <v>0</v>
      </c>
      <c r="K60" s="37"/>
      <c r="L60" s="38"/>
      <c r="M60" s="39"/>
      <c r="N60" s="69"/>
      <c r="O60" s="67"/>
      <c r="P60" s="31"/>
      <c r="Q60" s="77"/>
      <c r="R60" s="92"/>
      <c r="S60" s="92"/>
      <c r="T60" s="92"/>
    </row>
    <row r="61" spans="1:20" ht="15" customHeight="1">
      <c r="A61" s="15">
        <v>41</v>
      </c>
      <c r="B61" s="34"/>
      <c r="C61" s="19" t="str">
        <f t="shared" si="1"/>
        <v/>
      </c>
      <c r="D61" s="19" t="str">
        <f t="shared" si="2"/>
        <v/>
      </c>
      <c r="E61" s="35"/>
      <c r="F61" s="35"/>
      <c r="G61" s="36"/>
      <c r="H61" s="35" t="str">
        <f>IF(G61="","",IF(COUNTIF(C61,"*女*"),VLOOKUP(G61,'出場選手データ女子(必須)'!$A$3:$F$81,2,FALSE),VLOOKUP(G61,'出場選手データ男子(必須)'!$A$3:$F$79,2,FALSE)))</f>
        <v/>
      </c>
      <c r="I61" s="35" t="str">
        <f>IF(G61="","",IF(COUNTIF(C61,"*女*"),VLOOKUP(G61,'出場選手データ女子(必須)'!$A$3:$F$81,4,FALSE),VLOOKUP(G61,'出場選手データ男子(必須)'!$A$3:$F$79,4,FALSE)))</f>
        <v/>
      </c>
      <c r="J61" s="36">
        <f t="shared" si="3"/>
        <v>0</v>
      </c>
      <c r="K61" s="37"/>
      <c r="L61" s="38"/>
      <c r="M61" s="39"/>
      <c r="N61" s="69"/>
      <c r="O61" s="67"/>
      <c r="P61" s="31"/>
      <c r="Q61" s="77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1"/>
        <v/>
      </c>
      <c r="D62" s="19" t="str">
        <f t="shared" si="2"/>
        <v/>
      </c>
      <c r="E62" s="35"/>
      <c r="F62" s="35"/>
      <c r="G62" s="36"/>
      <c r="H62" s="35" t="str">
        <f>IF(G62="","",IF(COUNTIF(C62,"*女*"),VLOOKUP(G62,'出場選手データ女子(必須)'!$A$3:$F$81,2,FALSE),VLOOKUP(G62,'出場選手データ男子(必須)'!$A$3:$F$79,2,FALSE)))</f>
        <v/>
      </c>
      <c r="I62" s="35" t="str">
        <f>IF(G62="","",IF(COUNTIF(C62,"*女*"),VLOOKUP(G62,'出場選手データ女子(必須)'!$A$3:$F$81,4,FALSE),VLOOKUP(G62,'出場選手データ男子(必須)'!$A$3:$F$79,4,FALSE)))</f>
        <v/>
      </c>
      <c r="J62" s="36">
        <f t="shared" si="3"/>
        <v>0</v>
      </c>
      <c r="K62" s="37"/>
      <c r="L62" s="38"/>
      <c r="M62" s="39"/>
      <c r="N62" s="69"/>
      <c r="O62" s="67"/>
      <c r="P62" s="31"/>
      <c r="Q62" s="77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1"/>
        <v/>
      </c>
      <c r="D63" s="19" t="str">
        <f t="shared" si="2"/>
        <v/>
      </c>
      <c r="E63" s="35"/>
      <c r="F63" s="35"/>
      <c r="G63" s="36"/>
      <c r="H63" s="35" t="str">
        <f>IF(G63="","",IF(COUNTIF(C63,"*女*"),VLOOKUP(G63,'出場選手データ女子(必須)'!$A$3:$F$81,2,FALSE),VLOOKUP(G63,'出場選手データ男子(必須)'!$A$3:$F$79,2,FALSE)))</f>
        <v/>
      </c>
      <c r="I63" s="35" t="str">
        <f>IF(G63="","",IF(COUNTIF(C63,"*女*"),VLOOKUP(G63,'出場選手データ女子(必須)'!$A$3:$F$81,4,FALSE),VLOOKUP(G63,'出場選手データ男子(必須)'!$A$3:$F$79,4,FALSE)))</f>
        <v/>
      </c>
      <c r="J63" s="36">
        <f t="shared" si="3"/>
        <v>0</v>
      </c>
      <c r="K63" s="37"/>
      <c r="L63" s="38"/>
      <c r="M63" s="39"/>
      <c r="N63" s="69"/>
      <c r="O63" s="67"/>
      <c r="P63" s="31"/>
      <c r="Q63" s="77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1"/>
        <v/>
      </c>
      <c r="D64" s="19" t="str">
        <f t="shared" si="2"/>
        <v/>
      </c>
      <c r="E64" s="35"/>
      <c r="F64" s="35"/>
      <c r="G64" s="36"/>
      <c r="H64" s="35" t="str">
        <f>IF(G64="","",IF(COUNTIF(C64,"*女*"),VLOOKUP(G64,'出場選手データ女子(必須)'!$A$3:$F$81,2,FALSE),VLOOKUP(G64,'出場選手データ男子(必須)'!$A$3:$F$79,2,FALSE)))</f>
        <v/>
      </c>
      <c r="I64" s="35" t="str">
        <f>IF(G64="","",IF(COUNTIF(C64,"*女*"),VLOOKUP(G64,'出場選手データ女子(必須)'!$A$3:$F$81,4,FALSE),VLOOKUP(G64,'出場選手データ男子(必須)'!$A$3:$F$79,4,FALSE)))</f>
        <v/>
      </c>
      <c r="J64" s="36">
        <f t="shared" si="3"/>
        <v>0</v>
      </c>
      <c r="K64" s="37"/>
      <c r="L64" s="38"/>
      <c r="M64" s="39"/>
      <c r="N64" s="69"/>
      <c r="O64" s="67"/>
      <c r="P64" s="31"/>
      <c r="Q64" s="77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1"/>
        <v/>
      </c>
      <c r="D65" s="19" t="str">
        <f t="shared" si="2"/>
        <v/>
      </c>
      <c r="E65" s="35"/>
      <c r="F65" s="35"/>
      <c r="G65" s="36"/>
      <c r="H65" s="35" t="str">
        <f>IF(G65="","",IF(COUNTIF(C65,"*女*"),VLOOKUP(G65,'出場選手データ女子(必須)'!$A$3:$F$81,2,FALSE),VLOOKUP(G65,'出場選手データ男子(必須)'!$A$3:$F$79,2,FALSE)))</f>
        <v/>
      </c>
      <c r="I65" s="35" t="str">
        <f>IF(G65="","",IF(COUNTIF(C65,"*女*"),VLOOKUP(G65,'出場選手データ女子(必須)'!$A$3:$F$81,4,FALSE),VLOOKUP(G65,'出場選手データ男子(必須)'!$A$3:$F$79,4,FALSE)))</f>
        <v/>
      </c>
      <c r="J65" s="36">
        <f t="shared" si="3"/>
        <v>0</v>
      </c>
      <c r="K65" s="37"/>
      <c r="L65" s="38"/>
      <c r="M65" s="39"/>
      <c r="N65" s="69"/>
      <c r="O65" s="67"/>
      <c r="P65" s="31"/>
      <c r="Q65" s="77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1"/>
        <v/>
      </c>
      <c r="D66" s="19" t="str">
        <f t="shared" si="2"/>
        <v/>
      </c>
      <c r="E66" s="35"/>
      <c r="F66" s="35"/>
      <c r="G66" s="36"/>
      <c r="H66" s="35" t="str">
        <f>IF(G66="","",IF(COUNTIF(C66,"*女*"),VLOOKUP(G66,'出場選手データ女子(必須)'!$A$3:$F$81,2,FALSE),VLOOKUP(G66,'出場選手データ男子(必須)'!$A$3:$F$79,2,FALSE)))</f>
        <v/>
      </c>
      <c r="I66" s="35" t="str">
        <f>IF(G66="","",IF(COUNTIF(C66,"*女*"),VLOOKUP(G66,'出場選手データ女子(必須)'!$A$3:$F$81,4,FALSE),VLOOKUP(G66,'出場選手データ男子(必須)'!$A$3:$F$79,4,FALSE)))</f>
        <v/>
      </c>
      <c r="J66" s="36">
        <f t="shared" si="3"/>
        <v>0</v>
      </c>
      <c r="K66" s="37"/>
      <c r="L66" s="38"/>
      <c r="M66" s="39"/>
      <c r="N66" s="69"/>
      <c r="O66" s="67"/>
      <c r="P66" s="77"/>
      <c r="Q66" s="77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1"/>
        <v/>
      </c>
      <c r="D67" s="19" t="str">
        <f t="shared" si="2"/>
        <v/>
      </c>
      <c r="E67" s="35"/>
      <c r="F67" s="35"/>
      <c r="G67" s="36"/>
      <c r="H67" s="35" t="str">
        <f>IF(G67="","",IF(COUNTIF(C67,"*女*"),VLOOKUP(G67,'出場選手データ女子(必須)'!$A$3:$F$81,2,FALSE),VLOOKUP(G67,'出場選手データ男子(必須)'!$A$3:$F$79,2,FALSE)))</f>
        <v/>
      </c>
      <c r="I67" s="35" t="str">
        <f>IF(G67="","",IF(COUNTIF(C67,"*女*"),VLOOKUP(G67,'出場選手データ女子(必須)'!$A$3:$F$81,4,FALSE),VLOOKUP(G67,'出場選手データ男子(必須)'!$A$3:$F$79,4,FALSE)))</f>
        <v/>
      </c>
      <c r="J67" s="36">
        <f t="shared" si="3"/>
        <v>0</v>
      </c>
      <c r="K67" s="37"/>
      <c r="L67" s="38"/>
      <c r="M67" s="39"/>
      <c r="N67" s="31"/>
      <c r="O67" s="69"/>
      <c r="P67" s="31"/>
      <c r="Q67" s="77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1"/>
        <v/>
      </c>
      <c r="D68" s="19" t="str">
        <f t="shared" si="2"/>
        <v/>
      </c>
      <c r="E68" s="35"/>
      <c r="F68" s="35"/>
      <c r="G68" s="36"/>
      <c r="H68" s="35" t="str">
        <f>IF(G68="","",IF(COUNTIF(C68,"*女*"),VLOOKUP(G68,'出場選手データ女子(必須)'!$A$3:$F$81,2,FALSE),VLOOKUP(G68,'出場選手データ男子(必須)'!$A$3:$F$79,2,FALSE)))</f>
        <v/>
      </c>
      <c r="I68" s="35" t="str">
        <f>IF(G68="","",IF(COUNTIF(C68,"*女*"),VLOOKUP(G68,'出場選手データ女子(必須)'!$A$3:$F$81,4,FALSE),VLOOKUP(G68,'出場選手データ男子(必須)'!$A$3:$F$79,4,FALSE)))</f>
        <v/>
      </c>
      <c r="J68" s="36">
        <f t="shared" si="3"/>
        <v>0</v>
      </c>
      <c r="K68" s="37"/>
      <c r="L68" s="38"/>
      <c r="M68" s="39"/>
      <c r="N68" s="31"/>
      <c r="O68" s="67"/>
      <c r="P68" s="31"/>
      <c r="Q68" s="77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1"/>
        <v/>
      </c>
      <c r="D69" s="19" t="str">
        <f t="shared" si="2"/>
        <v/>
      </c>
      <c r="E69" s="35"/>
      <c r="F69" s="35"/>
      <c r="G69" s="36"/>
      <c r="H69" s="35" t="str">
        <f>IF(G69="","",IF(COUNTIF(C69,"*女*"),VLOOKUP(G69,'出場選手データ女子(必須)'!$A$3:$F$81,2,FALSE),VLOOKUP(G69,'出場選手データ男子(必須)'!$A$3:$F$79,2,FALSE)))</f>
        <v/>
      </c>
      <c r="I69" s="35" t="str">
        <f>IF(G69="","",IF(COUNTIF(C69,"*女*"),VLOOKUP(G69,'出場選手データ女子(必須)'!$A$3:$F$81,4,FALSE),VLOOKUP(G69,'出場選手データ男子(必須)'!$A$3:$F$79,4,FALSE)))</f>
        <v/>
      </c>
      <c r="J69" s="36">
        <f t="shared" si="3"/>
        <v>0</v>
      </c>
      <c r="K69" s="37"/>
      <c r="L69" s="38"/>
      <c r="M69" s="39"/>
      <c r="N69" s="31"/>
      <c r="O69" s="67"/>
      <c r="P69" s="31"/>
      <c r="Q69" s="77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1"/>
        <v/>
      </c>
      <c r="D70" s="19" t="str">
        <f t="shared" si="2"/>
        <v/>
      </c>
      <c r="E70" s="35"/>
      <c r="F70" s="35"/>
      <c r="G70" s="36"/>
      <c r="H70" s="35" t="str">
        <f>IF(G70="","",IF(COUNTIF(C70,"*女*"),VLOOKUP(G70,'出場選手データ女子(必須)'!$A$3:$F$81,2,FALSE),VLOOKUP(G70,'出場選手データ男子(必須)'!$A$3:$F$79,2,FALSE)))</f>
        <v/>
      </c>
      <c r="I70" s="35" t="str">
        <f>IF(G70="","",IF(COUNTIF(C70,"*女*"),VLOOKUP(G70,'出場選手データ女子(必須)'!$A$3:$F$81,4,FALSE),VLOOKUP(G70,'出場選手データ男子(必須)'!$A$3:$F$79,4,FALSE)))</f>
        <v/>
      </c>
      <c r="J70" s="36">
        <f t="shared" si="3"/>
        <v>0</v>
      </c>
      <c r="K70" s="37"/>
      <c r="L70" s="38"/>
      <c r="M70" s="39"/>
      <c r="N70" s="31"/>
      <c r="O70" s="67"/>
      <c r="P70" s="31"/>
      <c r="Q70" s="68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1"/>
        <v/>
      </c>
      <c r="D71" s="19" t="str">
        <f t="shared" si="2"/>
        <v/>
      </c>
      <c r="E71" s="35"/>
      <c r="F71" s="35"/>
      <c r="G71" s="36"/>
      <c r="H71" s="35" t="str">
        <f>IF(G71="","",IF(COUNTIF(C71,"*女*"),VLOOKUP(G71,'出場選手データ女子(必須)'!$A$3:$F$81,2,FALSE),VLOOKUP(G71,'出場選手データ男子(必須)'!$A$3:$F$79,2,FALSE)))</f>
        <v/>
      </c>
      <c r="I71" s="35" t="str">
        <f>IF(G71="","",IF(COUNTIF(C71,"*女*"),VLOOKUP(G71,'出場選手データ女子(必須)'!$A$3:$F$81,4,FALSE),VLOOKUP(G71,'出場選手データ男子(必須)'!$A$3:$F$79,4,FALSE)))</f>
        <v/>
      </c>
      <c r="J71" s="36">
        <f t="shared" si="3"/>
        <v>0</v>
      </c>
      <c r="K71" s="37"/>
      <c r="L71" s="38"/>
      <c r="M71" s="39"/>
      <c r="N71" s="31"/>
      <c r="O71" s="67"/>
      <c r="P71" s="31"/>
      <c r="Q71" s="68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1"/>
        <v/>
      </c>
      <c r="D72" s="19" t="str">
        <f t="shared" si="2"/>
        <v/>
      </c>
      <c r="E72" s="35"/>
      <c r="F72" s="35"/>
      <c r="G72" s="36"/>
      <c r="H72" s="35" t="str">
        <f>IF(G72="","",IF(COUNTIF(C72,"*女*"),VLOOKUP(G72,'出場選手データ女子(必須)'!$A$3:$F$81,2,FALSE),VLOOKUP(G72,'出場選手データ男子(必須)'!$A$3:$F$79,2,FALSE)))</f>
        <v/>
      </c>
      <c r="I72" s="35" t="str">
        <f>IF(G72="","",IF(COUNTIF(C72,"*女*"),VLOOKUP(G72,'出場選手データ女子(必須)'!$A$3:$F$81,4,FALSE),VLOOKUP(G72,'出場選手データ男子(必須)'!$A$3:$F$79,4,FALSE)))</f>
        <v/>
      </c>
      <c r="J72" s="36">
        <f t="shared" si="3"/>
        <v>0</v>
      </c>
      <c r="K72" s="37"/>
      <c r="L72" s="38"/>
      <c r="M72" s="39"/>
      <c r="N72" s="31"/>
      <c r="O72" s="67"/>
      <c r="P72" s="31"/>
      <c r="Q72" s="68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1"/>
        <v/>
      </c>
      <c r="D73" s="19" t="str">
        <f t="shared" si="2"/>
        <v/>
      </c>
      <c r="E73" s="35"/>
      <c r="F73" s="35"/>
      <c r="G73" s="36"/>
      <c r="H73" s="35" t="str">
        <f>IF(G73="","",IF(COUNTIF(C73,"*女*"),VLOOKUP(G73,'出場選手データ女子(必須)'!$A$3:$F$81,2,FALSE),VLOOKUP(G73,'出場選手データ男子(必須)'!$A$3:$F$79,2,FALSE)))</f>
        <v/>
      </c>
      <c r="I73" s="35" t="str">
        <f>IF(G73="","",IF(COUNTIF(C73,"*女*"),VLOOKUP(G73,'出場選手データ女子(必須)'!$A$3:$F$81,4,FALSE),VLOOKUP(G73,'出場選手データ男子(必須)'!$A$3:$F$79,4,FALSE)))</f>
        <v/>
      </c>
      <c r="J73" s="36">
        <f t="shared" si="3"/>
        <v>0</v>
      </c>
      <c r="K73" s="37"/>
      <c r="L73" s="38"/>
      <c r="M73" s="39"/>
      <c r="N73" s="31"/>
      <c r="O73" s="67"/>
      <c r="P73" s="31"/>
      <c r="Q73" s="69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1"/>
        <v/>
      </c>
      <c r="D74" s="19" t="str">
        <f t="shared" si="2"/>
        <v/>
      </c>
      <c r="E74" s="35"/>
      <c r="F74" s="35"/>
      <c r="G74" s="36"/>
      <c r="H74" s="35" t="str">
        <f>IF(G74="","",IF(COUNTIF(C74,"*女*"),VLOOKUP(G74,'出場選手データ女子(必須)'!$A$3:$F$81,2,FALSE),VLOOKUP(G74,'出場選手データ男子(必須)'!$A$3:$F$79,2,FALSE)))</f>
        <v/>
      </c>
      <c r="I74" s="35" t="str">
        <f>IF(G74="","",IF(COUNTIF(C74,"*女*"),VLOOKUP(G74,'出場選手データ女子(必須)'!$A$3:$F$81,4,FALSE),VLOOKUP(G74,'出場選手データ男子(必須)'!$A$3:$F$79,4,FALSE)))</f>
        <v/>
      </c>
      <c r="J74" s="36">
        <f t="shared" si="3"/>
        <v>0</v>
      </c>
      <c r="K74" s="37"/>
      <c r="L74" s="38"/>
      <c r="M74" s="39"/>
      <c r="N74" s="31"/>
      <c r="O74" s="67"/>
      <c r="P74" s="31"/>
      <c r="Q74" s="68"/>
      <c r="R74" s="77"/>
      <c r="S74" s="31"/>
      <c r="T74" s="31"/>
    </row>
    <row r="75" spans="1:20" ht="15" customHeight="1">
      <c r="A75" s="15">
        <v>55</v>
      </c>
      <c r="B75" s="34"/>
      <c r="C75" s="19" t="str">
        <f t="shared" si="1"/>
        <v/>
      </c>
      <c r="D75" s="19" t="str">
        <f t="shared" si="2"/>
        <v/>
      </c>
      <c r="E75" s="35"/>
      <c r="F75" s="35"/>
      <c r="G75" s="36"/>
      <c r="H75" s="35" t="str">
        <f>IF(G75="","",IF(COUNTIF(C75,"*女*"),VLOOKUP(G75,'出場選手データ女子(必須)'!$A$3:$F$81,2,FALSE),VLOOKUP(G75,'出場選手データ男子(必須)'!$A$3:$F$79,2,FALSE)))</f>
        <v/>
      </c>
      <c r="I75" s="35" t="str">
        <f>IF(G75="","",IF(COUNTIF(C75,"*女*"),VLOOKUP(G75,'出場選手データ女子(必須)'!$A$3:$F$81,4,FALSE),VLOOKUP(G75,'出場選手データ男子(必須)'!$A$3:$F$79,4,FALSE)))</f>
        <v/>
      </c>
      <c r="J75" s="36">
        <f t="shared" si="3"/>
        <v>0</v>
      </c>
      <c r="K75" s="37"/>
      <c r="L75" s="38"/>
      <c r="M75" s="39"/>
      <c r="N75" s="31"/>
      <c r="O75" s="67"/>
      <c r="P75" s="31"/>
      <c r="Q75" s="68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1"/>
        <v/>
      </c>
      <c r="D76" s="19" t="str">
        <f t="shared" si="2"/>
        <v/>
      </c>
      <c r="E76" s="35"/>
      <c r="F76" s="35"/>
      <c r="G76" s="36"/>
      <c r="H76" s="35" t="str">
        <f>IF(G76="","",IF(COUNTIF(C76,"*女*"),VLOOKUP(G76,'出場選手データ女子(必須)'!$A$3:$F$81,2,FALSE),VLOOKUP(G76,'出場選手データ男子(必須)'!$A$3:$F$79,2,FALSE)))</f>
        <v/>
      </c>
      <c r="I76" s="35" t="str">
        <f>IF(G76="","",IF(COUNTIF(C76,"*女*"),VLOOKUP(G76,'出場選手データ女子(必須)'!$A$3:$F$81,4,FALSE),VLOOKUP(G76,'出場選手データ男子(必須)'!$A$3:$F$79,4,FALSE)))</f>
        <v/>
      </c>
      <c r="J76" s="36">
        <f t="shared" si="3"/>
        <v>0</v>
      </c>
      <c r="K76" s="37"/>
      <c r="L76" s="38"/>
      <c r="M76" s="39"/>
      <c r="N76" s="31"/>
      <c r="O76" s="67"/>
      <c r="P76" s="31"/>
      <c r="Q76" s="68"/>
    </row>
    <row r="77" spans="1:20" ht="15" customHeight="1">
      <c r="A77" s="15">
        <v>57</v>
      </c>
      <c r="B77" s="34"/>
      <c r="C77" s="19" t="str">
        <f t="shared" si="1"/>
        <v/>
      </c>
      <c r="D77" s="19" t="str">
        <f t="shared" si="2"/>
        <v/>
      </c>
      <c r="E77" s="35"/>
      <c r="F77" s="35"/>
      <c r="G77" s="36"/>
      <c r="H77" s="35" t="str">
        <f>IF(G77="","",IF(COUNTIF(C77,"*女*"),VLOOKUP(G77,'出場選手データ女子(必須)'!$A$3:$F$81,2,FALSE),VLOOKUP(G77,'出場選手データ男子(必須)'!$A$3:$F$79,2,FALSE)))</f>
        <v/>
      </c>
      <c r="I77" s="35" t="str">
        <f>IF(G77="","",IF(COUNTIF(C77,"*女*"),VLOOKUP(G77,'出場選手データ女子(必須)'!$A$3:$F$81,4,FALSE),VLOOKUP(G77,'出場選手データ男子(必須)'!$A$3:$F$79,4,FALSE)))</f>
        <v/>
      </c>
      <c r="J77" s="36">
        <f t="shared" si="3"/>
        <v>0</v>
      </c>
      <c r="K77" s="37"/>
      <c r="L77" s="38"/>
      <c r="M77" s="39"/>
      <c r="N77" s="31"/>
      <c r="O77" s="67"/>
      <c r="P77" s="31"/>
      <c r="Q77" s="68"/>
    </row>
    <row r="78" spans="1:20" ht="15" customHeight="1">
      <c r="A78" s="15">
        <v>58</v>
      </c>
      <c r="B78" s="34"/>
      <c r="C78" s="19" t="str">
        <f t="shared" si="1"/>
        <v/>
      </c>
      <c r="D78" s="19" t="str">
        <f t="shared" si="2"/>
        <v/>
      </c>
      <c r="E78" s="35"/>
      <c r="F78" s="35"/>
      <c r="G78" s="36"/>
      <c r="H78" s="35" t="str">
        <f>IF(G78="","",IF(COUNTIF(C78,"*女*"),VLOOKUP(G78,'出場選手データ女子(必須)'!$A$3:$F$81,2,FALSE),VLOOKUP(G78,'出場選手データ男子(必須)'!$A$3:$F$79,2,FALSE)))</f>
        <v/>
      </c>
      <c r="I78" s="35" t="str">
        <f>IF(G78="","",IF(COUNTIF(C78,"*女*"),VLOOKUP(G78,'出場選手データ女子(必須)'!$A$3:$F$81,4,FALSE),VLOOKUP(G78,'出場選手データ男子(必須)'!$A$3:$F$79,4,FALSE)))</f>
        <v/>
      </c>
      <c r="J78" s="36">
        <f t="shared" si="3"/>
        <v>0</v>
      </c>
      <c r="K78" s="37"/>
      <c r="L78" s="38"/>
      <c r="M78" s="39"/>
      <c r="N78" s="31"/>
      <c r="O78" s="67"/>
      <c r="P78" s="31"/>
      <c r="Q78" s="76"/>
    </row>
    <row r="79" spans="1:20" ht="15" customHeight="1">
      <c r="A79" s="15">
        <v>59</v>
      </c>
      <c r="B79" s="34"/>
      <c r="C79" s="19" t="str">
        <f t="shared" si="1"/>
        <v/>
      </c>
      <c r="D79" s="19" t="str">
        <f t="shared" si="2"/>
        <v/>
      </c>
      <c r="E79" s="35"/>
      <c r="F79" s="35"/>
      <c r="G79" s="36"/>
      <c r="H79" s="35" t="str">
        <f>IF(G79="","",IF(COUNTIF(C79,"*女*"),VLOOKUP(G79,'出場選手データ女子(必須)'!$A$3:$F$81,2,FALSE),VLOOKUP(G79,'出場選手データ男子(必須)'!$A$3:$F$79,2,FALSE)))</f>
        <v/>
      </c>
      <c r="I79" s="35" t="str">
        <f>IF(G79="","",IF(COUNTIF(C79,"*女*"),VLOOKUP(G79,'出場選手データ女子(必須)'!$A$3:$F$81,4,FALSE),VLOOKUP(G79,'出場選手データ男子(必須)'!$A$3:$F$79,4,FALSE)))</f>
        <v/>
      </c>
      <c r="J79" s="36">
        <f t="shared" si="3"/>
        <v>0</v>
      </c>
      <c r="K79" s="37"/>
      <c r="L79" s="38"/>
      <c r="M79" s="39"/>
      <c r="N79" s="31"/>
      <c r="O79" s="67"/>
      <c r="P79" s="31"/>
      <c r="Q79" s="76"/>
    </row>
    <row r="80" spans="1:20" ht="15" customHeight="1">
      <c r="A80" s="15">
        <v>60</v>
      </c>
      <c r="B80" s="34"/>
      <c r="C80" s="19" t="str">
        <f t="shared" si="1"/>
        <v/>
      </c>
      <c r="D80" s="19" t="str">
        <f t="shared" si="2"/>
        <v/>
      </c>
      <c r="E80" s="35"/>
      <c r="F80" s="35"/>
      <c r="G80" s="36"/>
      <c r="H80" s="35" t="str">
        <f>IF(G80="","",IF(COUNTIF(C80,"*女*"),VLOOKUP(G80,'出場選手データ女子(必須)'!$A$3:$F$81,2,FALSE),VLOOKUP(G80,'出場選手データ男子(必須)'!$A$3:$F$79,2,FALSE)))</f>
        <v/>
      </c>
      <c r="I80" s="35" t="str">
        <f>IF(G80="","",IF(COUNTIF(C80,"*女*"),VLOOKUP(G80,'出場選手データ女子(必須)'!$A$3:$F$81,4,FALSE),VLOOKUP(G80,'出場選手データ男子(必須)'!$A$3:$F$79,4,FALSE)))</f>
        <v/>
      </c>
      <c r="J80" s="36">
        <f t="shared" si="3"/>
        <v>0</v>
      </c>
      <c r="K80" s="37"/>
      <c r="L80" s="38"/>
      <c r="M80" s="39"/>
      <c r="N80" s="31"/>
      <c r="O80" s="67"/>
      <c r="P80" s="31"/>
      <c r="Q80" s="69"/>
    </row>
    <row r="81" spans="1:18" ht="15" customHeight="1">
      <c r="A81" s="15">
        <v>61</v>
      </c>
      <c r="B81" s="34"/>
      <c r="C81" s="19" t="str">
        <f t="shared" si="1"/>
        <v/>
      </c>
      <c r="D81" s="19" t="str">
        <f t="shared" si="2"/>
        <v/>
      </c>
      <c r="E81" s="35"/>
      <c r="F81" s="35"/>
      <c r="G81" s="36"/>
      <c r="H81" s="35" t="str">
        <f>IF(G81="","",IF(COUNTIF(C81,"*女*"),VLOOKUP(G81,'出場選手データ女子(必須)'!$A$3:$F$81,2,FALSE),VLOOKUP(G81,'出場選手データ男子(必須)'!$A$3:$F$79,2,FALSE)))</f>
        <v/>
      </c>
      <c r="I81" s="35" t="str">
        <f>IF(G81="","",IF(COUNTIF(C81,"*女*"),VLOOKUP(G81,'出場選手データ女子(必須)'!$A$3:$F$81,4,FALSE),VLOOKUP(G81,'出場選手データ男子(必須)'!$A$3:$F$79,4,FALSE)))</f>
        <v/>
      </c>
      <c r="J81" s="36">
        <f t="shared" si="3"/>
        <v>0</v>
      </c>
      <c r="K81" s="37"/>
      <c r="L81" s="38"/>
      <c r="M81" s="39"/>
      <c r="N81" s="31"/>
      <c r="O81" s="67"/>
      <c r="P81" s="31"/>
      <c r="Q81" s="76"/>
    </row>
    <row r="82" spans="1:18" ht="15" customHeight="1">
      <c r="A82" s="15">
        <v>62</v>
      </c>
      <c r="B82" s="34"/>
      <c r="C82" s="19" t="str">
        <f t="shared" si="1"/>
        <v/>
      </c>
      <c r="D82" s="19" t="str">
        <f t="shared" si="2"/>
        <v/>
      </c>
      <c r="E82" s="35"/>
      <c r="F82" s="35"/>
      <c r="G82" s="36"/>
      <c r="H82" s="35" t="str">
        <f>IF(G82="","",IF(COUNTIF(C82,"*女*"),VLOOKUP(G82,'出場選手データ女子(必須)'!$A$3:$F$81,2,FALSE),VLOOKUP(G82,'出場選手データ男子(必須)'!$A$3:$F$79,2,FALSE)))</f>
        <v/>
      </c>
      <c r="I82" s="35" t="str">
        <f>IF(G82="","",IF(COUNTIF(C82,"*女*"),VLOOKUP(G82,'出場選手データ女子(必須)'!$A$3:$F$81,4,FALSE),VLOOKUP(G82,'出場選手データ男子(必須)'!$A$3:$F$79,4,FALSE)))</f>
        <v/>
      </c>
      <c r="J82" s="36">
        <f t="shared" si="3"/>
        <v>0</v>
      </c>
      <c r="K82" s="37"/>
      <c r="L82" s="38"/>
      <c r="M82" s="39"/>
      <c r="N82" s="31"/>
      <c r="O82" s="67"/>
      <c r="P82" s="31"/>
      <c r="Q82" s="76"/>
    </row>
    <row r="83" spans="1:18" ht="15" customHeight="1">
      <c r="A83" s="15">
        <v>63</v>
      </c>
      <c r="B83" s="34"/>
      <c r="C83" s="19" t="str">
        <f t="shared" si="1"/>
        <v/>
      </c>
      <c r="D83" s="19" t="str">
        <f t="shared" si="2"/>
        <v/>
      </c>
      <c r="E83" s="35"/>
      <c r="F83" s="35"/>
      <c r="G83" s="36"/>
      <c r="H83" s="35" t="str">
        <f>IF(G83="","",IF(COUNTIF(C83,"*女*"),VLOOKUP(G83,'出場選手データ女子(必須)'!$A$3:$F$81,2,FALSE),VLOOKUP(G83,'出場選手データ男子(必須)'!$A$3:$F$79,2,FALSE)))</f>
        <v/>
      </c>
      <c r="I83" s="35" t="str">
        <f>IF(G83="","",IF(COUNTIF(C83,"*女*"),VLOOKUP(G83,'出場選手データ女子(必須)'!$A$3:$F$81,4,FALSE),VLOOKUP(G83,'出場選手データ男子(必須)'!$A$3:$F$79,4,FALSE)))</f>
        <v/>
      </c>
      <c r="J83" s="36">
        <f t="shared" si="3"/>
        <v>0</v>
      </c>
      <c r="K83" s="37"/>
      <c r="L83" s="38"/>
      <c r="M83" s="39"/>
      <c r="N83" s="31"/>
      <c r="O83" s="67"/>
      <c r="P83" s="31"/>
      <c r="Q83" s="76"/>
    </row>
    <row r="84" spans="1:18" ht="15" customHeight="1">
      <c r="A84" s="15">
        <v>64</v>
      </c>
      <c r="B84" s="34"/>
      <c r="C84" s="19" t="str">
        <f t="shared" si="1"/>
        <v/>
      </c>
      <c r="D84" s="19" t="str">
        <f t="shared" si="2"/>
        <v/>
      </c>
      <c r="E84" s="35"/>
      <c r="F84" s="35"/>
      <c r="G84" s="36"/>
      <c r="H84" s="35" t="str">
        <f>IF(G84="","",IF(COUNTIF(C84,"*女*"),VLOOKUP(G84,'出場選手データ女子(必須)'!$A$3:$F$81,2,FALSE),VLOOKUP(G84,'出場選手データ男子(必須)'!$A$3:$F$79,2,FALSE)))</f>
        <v/>
      </c>
      <c r="I84" s="35" t="str">
        <f>IF(G84="","",IF(COUNTIF(C84,"*女*"),VLOOKUP(G84,'出場選手データ女子(必須)'!$A$3:$F$81,4,FALSE),VLOOKUP(G84,'出場選手データ男子(必須)'!$A$3:$F$79,4,FALSE)))</f>
        <v/>
      </c>
      <c r="J84" s="36">
        <f t="shared" si="3"/>
        <v>0</v>
      </c>
      <c r="K84" s="37"/>
      <c r="L84" s="38"/>
      <c r="M84" s="39"/>
      <c r="N84" s="31"/>
      <c r="O84" s="67"/>
      <c r="P84" s="31"/>
      <c r="Q84" s="76"/>
      <c r="R84" s="40"/>
    </row>
    <row r="85" spans="1:18" ht="15" customHeight="1">
      <c r="A85" s="15">
        <v>65</v>
      </c>
      <c r="B85" s="34"/>
      <c r="C85" s="19" t="str">
        <f t="shared" ref="C85:C148" si="4">IF(ISBLANK(B85),"",VLOOKUP(B85,$N$22:$P$121,2,FALSE))</f>
        <v/>
      </c>
      <c r="D85" s="19" t="str">
        <f t="shared" ref="D85:D148" si="5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IF(G85="","",IF(COUNTIF(C85,"*女*"),VLOOKUP(G85,'出場選手データ女子(必須)'!$A$3:$F$81,2,FALSE),VLOOKUP(G85,'出場選手データ男子(必須)'!$A$3:$F$79,2,FALSE)))</f>
        <v/>
      </c>
      <c r="I85" s="35" t="str">
        <f>IF(G85="","",IF(COUNTIF(C85,"*女*"),VLOOKUP(G85,'出場選手データ女子(必須)'!$A$3:$F$81,4,FALSE),VLOOKUP(G85,'出場選手データ男子(必須)'!$A$3:$F$79,4,FALSE)))</f>
        <v/>
      </c>
      <c r="J85" s="36">
        <f t="shared" si="3"/>
        <v>0</v>
      </c>
      <c r="K85" s="37"/>
      <c r="L85" s="38"/>
      <c r="M85" s="39"/>
      <c r="N85" s="31"/>
      <c r="O85" s="67"/>
      <c r="P85" s="31"/>
      <c r="Q85" s="76"/>
    </row>
    <row r="86" spans="1:18" ht="15" customHeight="1">
      <c r="A86" s="15">
        <v>66</v>
      </c>
      <c r="B86" s="34"/>
      <c r="C86" s="19" t="str">
        <f t="shared" si="4"/>
        <v/>
      </c>
      <c r="D86" s="19" t="str">
        <f t="shared" si="5"/>
        <v/>
      </c>
      <c r="E86" s="35"/>
      <c r="F86" s="35"/>
      <c r="G86" s="36"/>
      <c r="H86" s="35" t="str">
        <f>IF(G86="","",IF(COUNTIF(C86,"*女*"),VLOOKUP(G86,'出場選手データ女子(必須)'!$A$3:$F$81,2,FALSE),VLOOKUP(G86,'出場選手データ男子(必須)'!$A$3:$F$79,2,FALSE)))</f>
        <v/>
      </c>
      <c r="I86" s="35" t="str">
        <f>IF(G86="","",IF(COUNTIF(C86,"*女*"),VLOOKUP(G86,'出場選手データ女子(必須)'!$A$3:$F$81,4,FALSE),VLOOKUP(G86,'出場選手データ男子(必須)'!$A$3:$F$79,4,FALSE)))</f>
        <v/>
      </c>
      <c r="J86" s="36">
        <f t="shared" ref="J86:J149" si="6">D$3</f>
        <v>0</v>
      </c>
      <c r="K86" s="37"/>
      <c r="L86" s="38"/>
      <c r="M86" s="39"/>
      <c r="N86" s="31"/>
      <c r="O86" s="67"/>
      <c r="P86" s="31"/>
      <c r="Q86" s="76"/>
    </row>
    <row r="87" spans="1:18" ht="15" customHeight="1">
      <c r="A87" s="15">
        <v>67</v>
      </c>
      <c r="B87" s="34"/>
      <c r="C87" s="19" t="str">
        <f t="shared" si="4"/>
        <v/>
      </c>
      <c r="D87" s="19" t="str">
        <f t="shared" si="5"/>
        <v/>
      </c>
      <c r="E87" s="35"/>
      <c r="F87" s="35"/>
      <c r="G87" s="36"/>
      <c r="H87" s="35" t="str">
        <f>IF(G87="","",IF(COUNTIF(C87,"*女*"),VLOOKUP(G87,'出場選手データ女子(必須)'!$A$3:$F$81,2,FALSE),VLOOKUP(G87,'出場選手データ男子(必須)'!$A$3:$F$79,2,FALSE)))</f>
        <v/>
      </c>
      <c r="I87" s="35" t="str">
        <f>IF(G87="","",IF(COUNTIF(C87,"*女*"),VLOOKUP(G87,'出場選手データ女子(必須)'!$A$3:$F$81,4,FALSE),VLOOKUP(G87,'出場選手データ男子(必須)'!$A$3:$F$79,4,FALSE)))</f>
        <v/>
      </c>
      <c r="J87" s="36">
        <f t="shared" si="6"/>
        <v>0</v>
      </c>
      <c r="K87" s="37"/>
      <c r="L87" s="38"/>
      <c r="M87" s="39"/>
      <c r="N87" s="31"/>
      <c r="O87" s="67"/>
      <c r="P87" s="31"/>
      <c r="Q87" s="76"/>
    </row>
    <row r="88" spans="1:18" ht="15" customHeight="1">
      <c r="A88" s="15">
        <v>68</v>
      </c>
      <c r="B88" s="34"/>
      <c r="C88" s="19" t="str">
        <f t="shared" si="4"/>
        <v/>
      </c>
      <c r="D88" s="19" t="str">
        <f t="shared" si="5"/>
        <v/>
      </c>
      <c r="E88" s="35"/>
      <c r="F88" s="35"/>
      <c r="G88" s="36"/>
      <c r="H88" s="35" t="str">
        <f>IF(G88="","",IF(COUNTIF(C88,"*女*"),VLOOKUP(G88,'出場選手データ女子(必須)'!$A$3:$F$81,2,FALSE),VLOOKUP(G88,'出場選手データ男子(必須)'!$A$3:$F$79,2,FALSE)))</f>
        <v/>
      </c>
      <c r="I88" s="35" t="str">
        <f>IF(G88="","",IF(COUNTIF(C88,"*女*"),VLOOKUP(G88,'出場選手データ女子(必須)'!$A$3:$F$81,4,FALSE),VLOOKUP(G88,'出場選手データ男子(必須)'!$A$3:$F$79,4,FALSE)))</f>
        <v/>
      </c>
      <c r="J88" s="36">
        <f t="shared" si="6"/>
        <v>0</v>
      </c>
      <c r="K88" s="37"/>
      <c r="L88" s="38"/>
      <c r="M88" s="39"/>
      <c r="N88" s="31"/>
      <c r="O88" s="67"/>
      <c r="P88" s="31"/>
      <c r="Q88" s="76"/>
    </row>
    <row r="89" spans="1:18" ht="15" customHeight="1">
      <c r="A89" s="15">
        <v>69</v>
      </c>
      <c r="B89" s="34"/>
      <c r="C89" s="19" t="str">
        <f t="shared" si="4"/>
        <v/>
      </c>
      <c r="D89" s="19" t="str">
        <f t="shared" si="5"/>
        <v/>
      </c>
      <c r="E89" s="35"/>
      <c r="F89" s="35"/>
      <c r="G89" s="36"/>
      <c r="H89" s="35" t="str">
        <f>IF(G89="","",IF(COUNTIF(C89,"*女*"),VLOOKUP(G89,'出場選手データ女子(必須)'!$A$3:$F$81,2,FALSE),VLOOKUP(G89,'出場選手データ男子(必須)'!$A$3:$F$79,2,FALSE)))</f>
        <v/>
      </c>
      <c r="I89" s="35" t="str">
        <f>IF(G89="","",IF(COUNTIF(C89,"*女*"),VLOOKUP(G89,'出場選手データ女子(必須)'!$A$3:$F$81,4,FALSE),VLOOKUP(G89,'出場選手データ男子(必須)'!$A$3:$F$79,4,FALSE)))</f>
        <v/>
      </c>
      <c r="J89" s="36">
        <f t="shared" si="6"/>
        <v>0</v>
      </c>
      <c r="K89" s="37"/>
      <c r="L89" s="38"/>
      <c r="M89" s="39"/>
      <c r="N89" s="31"/>
      <c r="O89" s="67"/>
      <c r="P89" s="31"/>
      <c r="Q89" s="69"/>
    </row>
    <row r="90" spans="1:18" ht="15" customHeight="1">
      <c r="A90" s="15">
        <v>70</v>
      </c>
      <c r="B90" s="34"/>
      <c r="C90" s="19" t="str">
        <f t="shared" si="4"/>
        <v/>
      </c>
      <c r="D90" s="19" t="str">
        <f t="shared" si="5"/>
        <v/>
      </c>
      <c r="E90" s="35"/>
      <c r="F90" s="35"/>
      <c r="G90" s="36"/>
      <c r="H90" s="35" t="str">
        <f>IF(G90="","",IF(COUNTIF(C90,"*女*"),VLOOKUP(G90,'出場選手データ女子(必須)'!$A$3:$F$81,2,FALSE),VLOOKUP(G90,'出場選手データ男子(必須)'!$A$3:$F$79,2,FALSE)))</f>
        <v/>
      </c>
      <c r="I90" s="35" t="str">
        <f>IF(G90="","",IF(COUNTIF(C90,"*女*"),VLOOKUP(G90,'出場選手データ女子(必須)'!$A$3:$F$81,4,FALSE),VLOOKUP(G90,'出場選手データ男子(必須)'!$A$3:$F$79,4,FALSE)))</f>
        <v/>
      </c>
      <c r="J90" s="36">
        <f t="shared" si="6"/>
        <v>0</v>
      </c>
      <c r="K90" s="37"/>
      <c r="L90" s="38"/>
      <c r="M90" s="39"/>
      <c r="N90" s="31"/>
      <c r="O90" s="67"/>
      <c r="P90" s="31"/>
      <c r="Q90" s="69"/>
    </row>
    <row r="91" spans="1:18" ht="15" customHeight="1">
      <c r="A91" s="15">
        <v>71</v>
      </c>
      <c r="B91" s="34"/>
      <c r="C91" s="19" t="str">
        <f t="shared" si="4"/>
        <v/>
      </c>
      <c r="D91" s="19" t="str">
        <f t="shared" si="5"/>
        <v/>
      </c>
      <c r="E91" s="35"/>
      <c r="F91" s="35"/>
      <c r="G91" s="36"/>
      <c r="H91" s="35" t="str">
        <f>IF(G91="","",IF(COUNTIF(C91,"*女*"),VLOOKUP(G91,'出場選手データ女子(必須)'!$A$3:$F$81,2,FALSE),VLOOKUP(G91,'出場選手データ男子(必須)'!$A$3:$F$79,2,FALSE)))</f>
        <v/>
      </c>
      <c r="I91" s="35" t="str">
        <f>IF(G91="","",IF(COUNTIF(C91,"*女*"),VLOOKUP(G91,'出場選手データ女子(必須)'!$A$3:$F$81,4,FALSE),VLOOKUP(G91,'出場選手データ男子(必須)'!$A$3:$F$79,4,FALSE)))</f>
        <v/>
      </c>
      <c r="J91" s="36">
        <f t="shared" si="6"/>
        <v>0</v>
      </c>
      <c r="K91" s="37"/>
      <c r="L91" s="38"/>
      <c r="M91" s="39"/>
      <c r="N91" s="31"/>
      <c r="O91" s="67"/>
      <c r="P91" s="31"/>
      <c r="Q91" s="69"/>
    </row>
    <row r="92" spans="1:18" ht="15" customHeight="1">
      <c r="A92" s="15">
        <v>72</v>
      </c>
      <c r="B92" s="34"/>
      <c r="C92" s="19" t="str">
        <f t="shared" si="4"/>
        <v/>
      </c>
      <c r="D92" s="19" t="str">
        <f t="shared" si="5"/>
        <v/>
      </c>
      <c r="E92" s="35"/>
      <c r="F92" s="35"/>
      <c r="G92" s="36"/>
      <c r="H92" s="35" t="str">
        <f>IF(G92="","",IF(COUNTIF(C92,"*女*"),VLOOKUP(G92,'出場選手データ女子(必須)'!$A$3:$F$81,2,FALSE),VLOOKUP(G92,'出場選手データ男子(必須)'!$A$3:$F$79,2,FALSE)))</f>
        <v/>
      </c>
      <c r="I92" s="35" t="str">
        <f>IF(G92="","",IF(COUNTIF(C92,"*女*"),VLOOKUP(G92,'出場選手データ女子(必須)'!$A$3:$F$81,4,FALSE),VLOOKUP(G92,'出場選手データ男子(必須)'!$A$3:$F$79,4,FALSE)))</f>
        <v/>
      </c>
      <c r="J92" s="36">
        <f t="shared" si="6"/>
        <v>0</v>
      </c>
      <c r="K92" s="37"/>
      <c r="L92" s="38"/>
      <c r="M92" s="39"/>
      <c r="N92" s="31"/>
      <c r="O92" s="67"/>
      <c r="P92" s="31"/>
      <c r="Q92" s="69"/>
    </row>
    <row r="93" spans="1:18" ht="15" customHeight="1">
      <c r="A93" s="15">
        <v>73</v>
      </c>
      <c r="B93" s="34"/>
      <c r="C93" s="19" t="str">
        <f t="shared" si="4"/>
        <v/>
      </c>
      <c r="D93" s="19" t="str">
        <f t="shared" si="5"/>
        <v/>
      </c>
      <c r="E93" s="35"/>
      <c r="F93" s="35"/>
      <c r="G93" s="36"/>
      <c r="H93" s="35" t="str">
        <f>IF(G93="","",IF(COUNTIF(C93,"*女*"),VLOOKUP(G93,'出場選手データ女子(必須)'!$A$3:$F$81,2,FALSE),VLOOKUP(G93,'出場選手データ男子(必須)'!$A$3:$F$79,2,FALSE)))</f>
        <v/>
      </c>
      <c r="I93" s="35" t="str">
        <f>IF(G93="","",IF(COUNTIF(C93,"*女*"),VLOOKUP(G93,'出場選手データ女子(必須)'!$A$3:$F$81,4,FALSE),VLOOKUP(G93,'出場選手データ男子(必須)'!$A$3:$F$79,4,FALSE)))</f>
        <v/>
      </c>
      <c r="J93" s="36">
        <f t="shared" si="6"/>
        <v>0</v>
      </c>
      <c r="K93" s="37"/>
      <c r="L93" s="38"/>
      <c r="M93" s="39"/>
      <c r="N93" s="31"/>
      <c r="O93" s="67"/>
      <c r="P93" s="31"/>
      <c r="Q93" s="69"/>
    </row>
    <row r="94" spans="1:18" ht="15" customHeight="1">
      <c r="A94" s="15">
        <v>74</v>
      </c>
      <c r="B94" s="34"/>
      <c r="C94" s="19" t="str">
        <f t="shared" si="4"/>
        <v/>
      </c>
      <c r="D94" s="19" t="str">
        <f t="shared" si="5"/>
        <v/>
      </c>
      <c r="E94" s="35"/>
      <c r="F94" s="35"/>
      <c r="G94" s="36"/>
      <c r="H94" s="35" t="str">
        <f>IF(G94="","",IF(COUNTIF(C94,"*女*"),VLOOKUP(G94,'出場選手データ女子(必須)'!$A$3:$F$81,2,FALSE),VLOOKUP(G94,'出場選手データ男子(必須)'!$A$3:$F$79,2,FALSE)))</f>
        <v/>
      </c>
      <c r="I94" s="35" t="str">
        <f>IF(G94="","",IF(COUNTIF(C94,"*女*"),VLOOKUP(G94,'出場選手データ女子(必須)'!$A$3:$F$81,4,FALSE),VLOOKUP(G94,'出場選手データ男子(必須)'!$A$3:$F$79,4,FALSE)))</f>
        <v/>
      </c>
      <c r="J94" s="36">
        <f t="shared" si="6"/>
        <v>0</v>
      </c>
      <c r="K94" s="37"/>
      <c r="L94" s="38"/>
      <c r="M94" s="39"/>
      <c r="N94" s="31"/>
      <c r="O94" s="67"/>
      <c r="P94" s="31"/>
      <c r="Q94" s="69"/>
    </row>
    <row r="95" spans="1:18" ht="15" customHeight="1">
      <c r="A95" s="15">
        <v>75</v>
      </c>
      <c r="B95" s="34"/>
      <c r="C95" s="19" t="str">
        <f t="shared" si="4"/>
        <v/>
      </c>
      <c r="D95" s="19" t="str">
        <f t="shared" si="5"/>
        <v/>
      </c>
      <c r="E95" s="35"/>
      <c r="F95" s="35"/>
      <c r="G95" s="36"/>
      <c r="H95" s="35" t="str">
        <f>IF(G95="","",IF(COUNTIF(C95,"*女*"),VLOOKUP(G95,'出場選手データ女子(必須)'!$A$3:$F$81,2,FALSE),VLOOKUP(G95,'出場選手データ男子(必須)'!$A$3:$F$79,2,FALSE)))</f>
        <v/>
      </c>
      <c r="I95" s="35" t="str">
        <f>IF(G95="","",IF(COUNTIF(C95,"*女*"),VLOOKUP(G95,'出場選手データ女子(必須)'!$A$3:$F$81,4,FALSE),VLOOKUP(G95,'出場選手データ男子(必須)'!$A$3:$F$79,4,FALSE)))</f>
        <v/>
      </c>
      <c r="J95" s="36">
        <f t="shared" si="6"/>
        <v>0</v>
      </c>
      <c r="K95" s="37"/>
      <c r="L95" s="38"/>
      <c r="M95" s="39"/>
      <c r="N95" s="31"/>
      <c r="O95" s="67"/>
      <c r="P95" s="31"/>
      <c r="Q95" s="69"/>
    </row>
    <row r="96" spans="1:18" ht="15" customHeight="1">
      <c r="A96" s="15">
        <v>76</v>
      </c>
      <c r="B96" s="34"/>
      <c r="C96" s="19" t="str">
        <f t="shared" si="4"/>
        <v/>
      </c>
      <c r="D96" s="19" t="str">
        <f t="shared" si="5"/>
        <v/>
      </c>
      <c r="E96" s="35"/>
      <c r="F96" s="35"/>
      <c r="G96" s="36"/>
      <c r="H96" s="35" t="str">
        <f>IF(G96="","",IF(COUNTIF(C96,"*女*"),VLOOKUP(G96,'出場選手データ女子(必須)'!$A$3:$F$81,2,FALSE),VLOOKUP(G96,'出場選手データ男子(必須)'!$A$3:$F$79,2,FALSE)))</f>
        <v/>
      </c>
      <c r="I96" s="35" t="str">
        <f>IF(G96="","",IF(COUNTIF(C96,"*女*"),VLOOKUP(G96,'出場選手データ女子(必須)'!$A$3:$F$81,4,FALSE),VLOOKUP(G96,'出場選手データ男子(必須)'!$A$3:$F$79,4,FALSE)))</f>
        <v/>
      </c>
      <c r="J96" s="36">
        <f t="shared" si="6"/>
        <v>0</v>
      </c>
      <c r="K96" s="37"/>
      <c r="L96" s="38"/>
      <c r="M96" s="39"/>
      <c r="N96" s="31"/>
      <c r="O96" s="67"/>
      <c r="P96" s="31"/>
      <c r="Q96" s="76"/>
    </row>
    <row r="97" spans="1:18" ht="15" customHeight="1">
      <c r="A97" s="15">
        <v>77</v>
      </c>
      <c r="B97" s="34"/>
      <c r="C97" s="19" t="str">
        <f t="shared" si="4"/>
        <v/>
      </c>
      <c r="D97" s="19" t="str">
        <f t="shared" si="5"/>
        <v/>
      </c>
      <c r="E97" s="35"/>
      <c r="F97" s="35"/>
      <c r="G97" s="36"/>
      <c r="H97" s="35" t="str">
        <f>IF(G97="","",IF(COUNTIF(C97,"*女*"),VLOOKUP(G97,'出場選手データ女子(必須)'!$A$3:$F$81,2,FALSE),VLOOKUP(G97,'出場選手データ男子(必須)'!$A$3:$F$79,2,FALSE)))</f>
        <v/>
      </c>
      <c r="I97" s="35" t="str">
        <f>IF(G97="","",IF(COUNTIF(C97,"*女*"),VLOOKUP(G97,'出場選手データ女子(必須)'!$A$3:$F$81,4,FALSE),VLOOKUP(G97,'出場選手データ男子(必須)'!$A$3:$F$79,4,FALSE)))</f>
        <v/>
      </c>
      <c r="J97" s="36">
        <f t="shared" si="6"/>
        <v>0</v>
      </c>
      <c r="K97" s="37"/>
      <c r="L97" s="38"/>
      <c r="M97" s="39"/>
      <c r="N97" s="31"/>
      <c r="O97" s="67"/>
      <c r="P97" s="31"/>
      <c r="Q97" s="76"/>
    </row>
    <row r="98" spans="1:18" ht="15" customHeight="1">
      <c r="A98" s="15">
        <v>78</v>
      </c>
      <c r="B98" s="34"/>
      <c r="C98" s="19" t="str">
        <f t="shared" si="4"/>
        <v/>
      </c>
      <c r="D98" s="19" t="str">
        <f t="shared" si="5"/>
        <v/>
      </c>
      <c r="E98" s="35"/>
      <c r="F98" s="35"/>
      <c r="G98" s="36"/>
      <c r="H98" s="35" t="str">
        <f>IF(G98="","",IF(COUNTIF(C98,"*女*"),VLOOKUP(G98,'出場選手データ女子(必須)'!$A$3:$F$81,2,FALSE),VLOOKUP(G98,'出場選手データ男子(必須)'!$A$3:$F$79,2,FALSE)))</f>
        <v/>
      </c>
      <c r="I98" s="35" t="str">
        <f>IF(G98="","",IF(COUNTIF(C98,"*女*"),VLOOKUP(G98,'出場選手データ女子(必須)'!$A$3:$F$81,4,FALSE),VLOOKUP(G98,'出場選手データ男子(必須)'!$A$3:$F$79,4,FALSE)))</f>
        <v/>
      </c>
      <c r="J98" s="36">
        <f t="shared" si="6"/>
        <v>0</v>
      </c>
      <c r="K98" s="37"/>
      <c r="L98" s="38"/>
      <c r="M98" s="39"/>
      <c r="N98" s="31"/>
      <c r="O98" s="67"/>
      <c r="P98" s="31"/>
      <c r="Q98" s="69"/>
    </row>
    <row r="99" spans="1:18" ht="15" customHeight="1">
      <c r="A99" s="15">
        <v>79</v>
      </c>
      <c r="B99" s="34"/>
      <c r="C99" s="19" t="str">
        <f t="shared" si="4"/>
        <v/>
      </c>
      <c r="D99" s="19" t="str">
        <f t="shared" si="5"/>
        <v/>
      </c>
      <c r="E99" s="35"/>
      <c r="F99" s="35"/>
      <c r="G99" s="36"/>
      <c r="H99" s="35" t="str">
        <f>IF(G99="","",IF(COUNTIF(C99,"*女*"),VLOOKUP(G99,'出場選手データ女子(必須)'!$A$3:$F$81,2,FALSE),VLOOKUP(G99,'出場選手データ男子(必須)'!$A$3:$F$79,2,FALSE)))</f>
        <v/>
      </c>
      <c r="I99" s="35" t="str">
        <f>IF(G99="","",IF(COUNTIF(C99,"*女*"),VLOOKUP(G99,'出場選手データ女子(必須)'!$A$3:$F$81,4,FALSE),VLOOKUP(G99,'出場選手データ男子(必須)'!$A$3:$F$79,4,FALSE)))</f>
        <v/>
      </c>
      <c r="J99" s="36">
        <f t="shared" si="6"/>
        <v>0</v>
      </c>
      <c r="K99" s="37"/>
      <c r="L99" s="38"/>
      <c r="M99" s="39"/>
      <c r="N99" s="31"/>
      <c r="O99" s="67"/>
      <c r="P99" s="31"/>
      <c r="Q99" s="69"/>
    </row>
    <row r="100" spans="1:18" ht="15" customHeight="1">
      <c r="A100" s="15">
        <v>80</v>
      </c>
      <c r="B100" s="34"/>
      <c r="C100" s="19" t="str">
        <f t="shared" si="4"/>
        <v/>
      </c>
      <c r="D100" s="19" t="str">
        <f t="shared" si="5"/>
        <v/>
      </c>
      <c r="E100" s="35"/>
      <c r="F100" s="35"/>
      <c r="G100" s="36"/>
      <c r="H100" s="35" t="str">
        <f>IF(G100="","",IF(COUNTIF(C100,"*女*"),VLOOKUP(G100,'出場選手データ女子(必須)'!$A$3:$F$81,2,FALSE),VLOOKUP(G100,'出場選手データ男子(必須)'!$A$3:$F$79,2,FALSE)))</f>
        <v/>
      </c>
      <c r="I100" s="35" t="str">
        <f>IF(G100="","",IF(COUNTIF(C100,"*女*"),VLOOKUP(G100,'出場選手データ女子(必須)'!$A$3:$F$81,4,FALSE),VLOOKUP(G100,'出場選手データ男子(必須)'!$A$3:$F$79,4,FALSE)))</f>
        <v/>
      </c>
      <c r="J100" s="36">
        <f t="shared" si="6"/>
        <v>0</v>
      </c>
      <c r="K100" s="37"/>
      <c r="L100" s="38"/>
      <c r="M100" s="39"/>
      <c r="N100" s="31"/>
      <c r="O100" s="67"/>
      <c r="P100" s="31"/>
      <c r="Q100" s="75"/>
    </row>
    <row r="101" spans="1:18" ht="15" customHeight="1">
      <c r="A101" s="15">
        <v>81</v>
      </c>
      <c r="B101" s="34"/>
      <c r="C101" s="19" t="str">
        <f t="shared" si="4"/>
        <v/>
      </c>
      <c r="D101" s="19" t="str">
        <f t="shared" si="5"/>
        <v/>
      </c>
      <c r="E101" s="35"/>
      <c r="F101" s="35"/>
      <c r="G101" s="36"/>
      <c r="H101" s="35" t="str">
        <f>IF(G101="","",IF(COUNTIF(C101,"*女*"),VLOOKUP(G101,'出場選手データ女子(必須)'!$A$3:$F$81,2,FALSE),VLOOKUP(G101,'出場選手データ男子(必須)'!$A$3:$F$79,2,FALSE)))</f>
        <v/>
      </c>
      <c r="I101" s="35" t="str">
        <f>IF(G101="","",IF(COUNTIF(C101,"*女*"),VLOOKUP(G101,'出場選手データ女子(必須)'!$A$3:$F$81,4,FALSE),VLOOKUP(G101,'出場選手データ男子(必須)'!$A$3:$F$79,4,FALSE)))</f>
        <v/>
      </c>
      <c r="J101" s="36">
        <f t="shared" si="6"/>
        <v>0</v>
      </c>
      <c r="K101" s="37"/>
      <c r="L101" s="38"/>
      <c r="M101" s="39"/>
      <c r="N101" s="31"/>
      <c r="O101" s="67"/>
      <c r="P101" s="31"/>
      <c r="Q101" s="75"/>
    </row>
    <row r="102" spans="1:18" ht="15" customHeight="1">
      <c r="A102" s="15">
        <v>82</v>
      </c>
      <c r="B102" s="34"/>
      <c r="C102" s="19" t="str">
        <f t="shared" si="4"/>
        <v/>
      </c>
      <c r="D102" s="19" t="str">
        <f t="shared" si="5"/>
        <v/>
      </c>
      <c r="E102" s="35"/>
      <c r="F102" s="35"/>
      <c r="G102" s="36"/>
      <c r="H102" s="35" t="str">
        <f>IF(G102="","",IF(COUNTIF(C102,"*女*"),VLOOKUP(G102,'出場選手データ女子(必須)'!$A$3:$F$81,2,FALSE),VLOOKUP(G102,'出場選手データ男子(必須)'!$A$3:$F$79,2,FALSE)))</f>
        <v/>
      </c>
      <c r="I102" s="35" t="str">
        <f>IF(G102="","",IF(COUNTIF(C102,"*女*"),VLOOKUP(G102,'出場選手データ女子(必須)'!$A$3:$F$81,4,FALSE),VLOOKUP(G102,'出場選手データ男子(必須)'!$A$3:$F$79,4,FALSE)))</f>
        <v/>
      </c>
      <c r="J102" s="36">
        <f t="shared" si="6"/>
        <v>0</v>
      </c>
      <c r="K102" s="37"/>
      <c r="L102" s="38"/>
      <c r="M102" s="39"/>
      <c r="N102" s="31"/>
      <c r="O102" s="67"/>
      <c r="P102" s="31"/>
      <c r="Q102" s="75"/>
    </row>
    <row r="103" spans="1:18" ht="15" customHeight="1">
      <c r="A103" s="15">
        <v>83</v>
      </c>
      <c r="B103" s="34"/>
      <c r="C103" s="19" t="str">
        <f t="shared" si="4"/>
        <v/>
      </c>
      <c r="D103" s="19" t="str">
        <f t="shared" si="5"/>
        <v/>
      </c>
      <c r="E103" s="35"/>
      <c r="F103" s="35"/>
      <c r="G103" s="36"/>
      <c r="H103" s="35" t="str">
        <f>IF(G103="","",IF(COUNTIF(C103,"*女*"),VLOOKUP(G103,'出場選手データ女子(必須)'!$A$3:$F$81,2,FALSE),VLOOKUP(G103,'出場選手データ男子(必須)'!$A$3:$F$79,2,FALSE)))</f>
        <v/>
      </c>
      <c r="I103" s="35" t="str">
        <f>IF(G103="","",IF(COUNTIF(C103,"*女*"),VLOOKUP(G103,'出場選手データ女子(必須)'!$A$3:$F$81,4,FALSE),VLOOKUP(G103,'出場選手データ男子(必須)'!$A$3:$F$79,4,FALSE)))</f>
        <v/>
      </c>
      <c r="J103" s="36">
        <f t="shared" si="6"/>
        <v>0</v>
      </c>
      <c r="K103" s="37"/>
      <c r="L103" s="38"/>
      <c r="M103" s="39"/>
      <c r="N103" s="31"/>
      <c r="O103" s="67"/>
      <c r="P103" s="31"/>
      <c r="Q103" s="75"/>
    </row>
    <row r="104" spans="1:18" ht="15" customHeight="1">
      <c r="A104" s="15">
        <v>84</v>
      </c>
      <c r="B104" s="34"/>
      <c r="C104" s="19" t="str">
        <f t="shared" si="4"/>
        <v/>
      </c>
      <c r="D104" s="19" t="str">
        <f t="shared" si="5"/>
        <v/>
      </c>
      <c r="E104" s="35"/>
      <c r="F104" s="35"/>
      <c r="G104" s="36"/>
      <c r="H104" s="35" t="str">
        <f>IF(G104="","",IF(COUNTIF(C104,"*女*"),VLOOKUP(G104,'出場選手データ女子(必須)'!$A$3:$F$81,2,FALSE),VLOOKUP(G104,'出場選手データ男子(必須)'!$A$3:$F$79,2,FALSE)))</f>
        <v/>
      </c>
      <c r="I104" s="35" t="str">
        <f>IF(G104="","",IF(COUNTIF(C104,"*女*"),VLOOKUP(G104,'出場選手データ女子(必須)'!$A$3:$F$81,4,FALSE),VLOOKUP(G104,'出場選手データ男子(必須)'!$A$3:$F$79,4,FALSE)))</f>
        <v/>
      </c>
      <c r="J104" s="36">
        <f t="shared" si="6"/>
        <v>0</v>
      </c>
      <c r="K104" s="37"/>
      <c r="L104" s="38"/>
      <c r="M104" s="39"/>
      <c r="N104" s="31"/>
      <c r="O104" s="31"/>
      <c r="P104" s="31"/>
      <c r="Q104" s="75"/>
      <c r="R104" s="40"/>
    </row>
    <row r="105" spans="1:18" ht="15" customHeight="1">
      <c r="A105" s="15">
        <v>85</v>
      </c>
      <c r="B105" s="34"/>
      <c r="C105" s="19" t="str">
        <f t="shared" si="4"/>
        <v/>
      </c>
      <c r="D105" s="19" t="str">
        <f t="shared" si="5"/>
        <v/>
      </c>
      <c r="E105" s="35"/>
      <c r="F105" s="35"/>
      <c r="G105" s="36"/>
      <c r="H105" s="35" t="str">
        <f>IF(G105="","",IF(COUNTIF(C105,"*女*"),VLOOKUP(G105,'出場選手データ女子(必須)'!$A$3:$F$81,2,FALSE),VLOOKUP(G105,'出場選手データ男子(必須)'!$A$3:$F$79,2,FALSE)))</f>
        <v/>
      </c>
      <c r="I105" s="35" t="str">
        <f>IF(G105="","",IF(COUNTIF(C105,"*女*"),VLOOKUP(G105,'出場選手データ女子(必須)'!$A$3:$F$81,4,FALSE),VLOOKUP(G105,'出場選手データ男子(必須)'!$A$3:$F$79,4,FALSE)))</f>
        <v/>
      </c>
      <c r="J105" s="36">
        <f t="shared" si="6"/>
        <v>0</v>
      </c>
      <c r="K105" s="37"/>
      <c r="L105" s="38"/>
      <c r="M105" s="39"/>
      <c r="N105" s="31"/>
      <c r="O105" s="31"/>
      <c r="P105" s="31"/>
      <c r="Q105" s="75"/>
    </row>
    <row r="106" spans="1:18" ht="15" customHeight="1">
      <c r="A106" s="15">
        <v>86</v>
      </c>
      <c r="B106" s="34"/>
      <c r="C106" s="19" t="str">
        <f t="shared" si="4"/>
        <v/>
      </c>
      <c r="D106" s="19" t="str">
        <f t="shared" si="5"/>
        <v/>
      </c>
      <c r="E106" s="35"/>
      <c r="F106" s="35"/>
      <c r="G106" s="36"/>
      <c r="H106" s="35" t="str">
        <f>IF(G106="","",IF(COUNTIF(C106,"*女*"),VLOOKUP(G106,'出場選手データ女子(必須)'!$A$3:$F$81,2,FALSE),VLOOKUP(G106,'出場選手データ男子(必須)'!$A$3:$F$79,2,FALSE)))</f>
        <v/>
      </c>
      <c r="I106" s="35" t="str">
        <f>IF(G106="","",IF(COUNTIF(C106,"*女*"),VLOOKUP(G106,'出場選手データ女子(必須)'!$A$3:$F$81,4,FALSE),VLOOKUP(G106,'出場選手データ男子(必須)'!$A$3:$F$79,4,FALSE)))</f>
        <v/>
      </c>
      <c r="J106" s="36">
        <f t="shared" si="6"/>
        <v>0</v>
      </c>
      <c r="K106" s="37"/>
      <c r="L106" s="38"/>
      <c r="M106" s="39"/>
      <c r="N106" s="31"/>
      <c r="O106" s="31"/>
      <c r="P106" s="31"/>
      <c r="Q106" s="75"/>
    </row>
    <row r="107" spans="1:18" ht="15" customHeight="1">
      <c r="A107" s="15">
        <v>87</v>
      </c>
      <c r="B107" s="34"/>
      <c r="C107" s="19" t="str">
        <f t="shared" si="4"/>
        <v/>
      </c>
      <c r="D107" s="19" t="str">
        <f t="shared" si="5"/>
        <v/>
      </c>
      <c r="E107" s="35"/>
      <c r="F107" s="35"/>
      <c r="G107" s="36"/>
      <c r="H107" s="35" t="str">
        <f>IF(G107="","",IF(COUNTIF(C107,"*女*"),VLOOKUP(G107,'出場選手データ女子(必須)'!$A$3:$F$81,2,FALSE),VLOOKUP(G107,'出場選手データ男子(必須)'!$A$3:$F$79,2,FALSE)))</f>
        <v/>
      </c>
      <c r="I107" s="35" t="str">
        <f>IF(G107="","",IF(COUNTIF(C107,"*女*"),VLOOKUP(G107,'出場選手データ女子(必須)'!$A$3:$F$81,4,FALSE),VLOOKUP(G107,'出場選手データ男子(必須)'!$A$3:$F$79,4,FALSE)))</f>
        <v/>
      </c>
      <c r="J107" s="36">
        <f t="shared" si="6"/>
        <v>0</v>
      </c>
      <c r="K107" s="37"/>
      <c r="L107" s="38"/>
      <c r="M107" s="39"/>
      <c r="O107" s="67"/>
      <c r="Q107" s="75"/>
    </row>
    <row r="108" spans="1:18" ht="15" customHeight="1">
      <c r="A108" s="15">
        <v>88</v>
      </c>
      <c r="B108" s="34"/>
      <c r="C108" s="19" t="str">
        <f t="shared" si="4"/>
        <v/>
      </c>
      <c r="D108" s="19" t="str">
        <f t="shared" si="5"/>
        <v/>
      </c>
      <c r="E108" s="35"/>
      <c r="F108" s="35"/>
      <c r="G108" s="36"/>
      <c r="H108" s="35" t="str">
        <f>IF(G108="","",IF(COUNTIF(C108,"*女*"),VLOOKUP(G108,'出場選手データ女子(必須)'!$A$3:$F$81,2,FALSE),VLOOKUP(G108,'出場選手データ男子(必須)'!$A$3:$F$79,2,FALSE)))</f>
        <v/>
      </c>
      <c r="I108" s="35" t="str">
        <f>IF(G108="","",IF(COUNTIF(C108,"*女*"),VLOOKUP(G108,'出場選手データ女子(必須)'!$A$3:$F$81,4,FALSE),VLOOKUP(G108,'出場選手データ男子(必須)'!$A$3:$F$79,4,FALSE)))</f>
        <v/>
      </c>
      <c r="J108" s="36">
        <f t="shared" si="6"/>
        <v>0</v>
      </c>
      <c r="K108" s="37"/>
      <c r="L108" s="38"/>
      <c r="M108" s="39"/>
      <c r="O108" s="67"/>
      <c r="Q108" s="75"/>
    </row>
    <row r="109" spans="1:18" ht="15" customHeight="1">
      <c r="A109" s="15">
        <v>89</v>
      </c>
      <c r="B109" s="34"/>
      <c r="C109" s="19" t="str">
        <f t="shared" si="4"/>
        <v/>
      </c>
      <c r="D109" s="19" t="str">
        <f t="shared" si="5"/>
        <v/>
      </c>
      <c r="E109" s="35"/>
      <c r="F109" s="35"/>
      <c r="G109" s="36"/>
      <c r="H109" s="35" t="str">
        <f>IF(G109="","",IF(COUNTIF(C109,"*女*"),VLOOKUP(G109,'出場選手データ女子(必須)'!$A$3:$F$81,2,FALSE),VLOOKUP(G109,'出場選手データ男子(必須)'!$A$3:$F$79,2,FALSE)))</f>
        <v/>
      </c>
      <c r="I109" s="35" t="str">
        <f>IF(G109="","",IF(COUNTIF(C109,"*女*"),VLOOKUP(G109,'出場選手データ女子(必須)'!$A$3:$F$81,4,FALSE),VLOOKUP(G109,'出場選手データ男子(必須)'!$A$3:$F$79,4,FALSE)))</f>
        <v/>
      </c>
      <c r="J109" s="36">
        <f t="shared" si="6"/>
        <v>0</v>
      </c>
      <c r="K109" s="37"/>
      <c r="L109" s="38"/>
      <c r="M109" s="39"/>
      <c r="O109" s="67"/>
      <c r="Q109" s="75"/>
    </row>
    <row r="110" spans="1:18" ht="15" customHeight="1">
      <c r="A110" s="15">
        <v>90</v>
      </c>
      <c r="B110" s="34"/>
      <c r="C110" s="19" t="str">
        <f t="shared" si="4"/>
        <v/>
      </c>
      <c r="D110" s="19" t="str">
        <f t="shared" si="5"/>
        <v/>
      </c>
      <c r="E110" s="35"/>
      <c r="F110" s="35"/>
      <c r="G110" s="36"/>
      <c r="H110" s="35" t="str">
        <f>IF(G110="","",IF(COUNTIF(C110,"*女*"),VLOOKUP(G110,'出場選手データ女子(必須)'!$A$3:$F$81,2,FALSE),VLOOKUP(G110,'出場選手データ男子(必須)'!$A$3:$F$79,2,FALSE)))</f>
        <v/>
      </c>
      <c r="I110" s="35" t="str">
        <f>IF(G110="","",IF(COUNTIF(C110,"*女*"),VLOOKUP(G110,'出場選手データ女子(必須)'!$A$3:$F$81,4,FALSE),VLOOKUP(G110,'出場選手データ男子(必須)'!$A$3:$F$79,4,FALSE)))</f>
        <v/>
      </c>
      <c r="J110" s="36">
        <f t="shared" si="6"/>
        <v>0</v>
      </c>
      <c r="K110" s="37"/>
      <c r="L110" s="38"/>
      <c r="M110" s="39"/>
      <c r="O110" s="67"/>
      <c r="Q110" s="75"/>
    </row>
    <row r="111" spans="1:18" ht="15" customHeight="1">
      <c r="A111" s="15">
        <v>91</v>
      </c>
      <c r="B111" s="34"/>
      <c r="C111" s="19" t="str">
        <f t="shared" si="4"/>
        <v/>
      </c>
      <c r="D111" s="19" t="str">
        <f t="shared" si="5"/>
        <v/>
      </c>
      <c r="E111" s="35"/>
      <c r="F111" s="35"/>
      <c r="G111" s="36"/>
      <c r="H111" s="35" t="str">
        <f>IF(G111="","",IF(COUNTIF(C111,"*女*"),VLOOKUP(G111,'出場選手データ女子(必須)'!$A$3:$F$81,2,FALSE),VLOOKUP(G111,'出場選手データ男子(必須)'!$A$3:$F$79,2,FALSE)))</f>
        <v/>
      </c>
      <c r="I111" s="35" t="str">
        <f>IF(G111="","",IF(COUNTIF(C111,"*女*"),VLOOKUP(G111,'出場選手データ女子(必須)'!$A$3:$F$81,4,FALSE),VLOOKUP(G111,'出場選手データ男子(必須)'!$A$3:$F$79,4,FALSE)))</f>
        <v/>
      </c>
      <c r="J111" s="36">
        <f t="shared" si="6"/>
        <v>0</v>
      </c>
      <c r="K111" s="37"/>
      <c r="L111" s="38"/>
      <c r="M111" s="39"/>
      <c r="O111" s="67"/>
      <c r="Q111" s="75"/>
    </row>
    <row r="112" spans="1:18" ht="15" customHeight="1">
      <c r="A112" s="15">
        <v>92</v>
      </c>
      <c r="B112" s="34"/>
      <c r="C112" s="19" t="str">
        <f t="shared" si="4"/>
        <v/>
      </c>
      <c r="D112" s="19" t="str">
        <f t="shared" si="5"/>
        <v/>
      </c>
      <c r="E112" s="35"/>
      <c r="F112" s="35"/>
      <c r="G112" s="36"/>
      <c r="H112" s="35" t="str">
        <f>IF(G112="","",IF(COUNTIF(C112,"*女*"),VLOOKUP(G112,'出場選手データ女子(必須)'!$A$3:$F$81,2,FALSE),VLOOKUP(G112,'出場選手データ男子(必須)'!$A$3:$F$79,2,FALSE)))</f>
        <v/>
      </c>
      <c r="I112" s="35" t="str">
        <f>IF(G112="","",IF(COUNTIF(C112,"*女*"),VLOOKUP(G112,'出場選手データ女子(必須)'!$A$3:$F$81,4,FALSE),VLOOKUP(G112,'出場選手データ男子(必須)'!$A$3:$F$79,4,FALSE)))</f>
        <v/>
      </c>
      <c r="J112" s="36">
        <f t="shared" si="6"/>
        <v>0</v>
      </c>
      <c r="K112" s="37"/>
      <c r="L112" s="38"/>
      <c r="M112" s="39"/>
      <c r="O112" s="67"/>
      <c r="Q112" s="75"/>
    </row>
    <row r="113" spans="1:18" ht="15" customHeight="1">
      <c r="A113" s="15">
        <v>93</v>
      </c>
      <c r="B113" s="34"/>
      <c r="C113" s="19" t="str">
        <f t="shared" si="4"/>
        <v/>
      </c>
      <c r="D113" s="19" t="str">
        <f t="shared" si="5"/>
        <v/>
      </c>
      <c r="E113" s="35"/>
      <c r="F113" s="35"/>
      <c r="G113" s="36"/>
      <c r="H113" s="35" t="str">
        <f>IF(G113="","",IF(COUNTIF(C113,"*女*"),VLOOKUP(G113,'出場選手データ女子(必須)'!$A$3:$F$81,2,FALSE),VLOOKUP(G113,'出場選手データ男子(必須)'!$A$3:$F$79,2,FALSE)))</f>
        <v/>
      </c>
      <c r="I113" s="35" t="str">
        <f>IF(G113="","",IF(COUNTIF(C113,"*女*"),VLOOKUP(G113,'出場選手データ女子(必須)'!$A$3:$F$81,4,FALSE),VLOOKUP(G113,'出場選手データ男子(必須)'!$A$3:$F$79,4,FALSE)))</f>
        <v/>
      </c>
      <c r="J113" s="36">
        <f t="shared" si="6"/>
        <v>0</v>
      </c>
      <c r="K113" s="37"/>
      <c r="L113" s="38"/>
      <c r="M113" s="39"/>
      <c r="O113" s="67"/>
    </row>
    <row r="114" spans="1:18" ht="15" customHeight="1">
      <c r="A114" s="15">
        <v>94</v>
      </c>
      <c r="B114" s="34"/>
      <c r="C114" s="19" t="str">
        <f t="shared" si="4"/>
        <v/>
      </c>
      <c r="D114" s="19" t="str">
        <f t="shared" si="5"/>
        <v/>
      </c>
      <c r="E114" s="35"/>
      <c r="F114" s="35"/>
      <c r="G114" s="36"/>
      <c r="H114" s="35" t="str">
        <f>IF(G114="","",IF(COUNTIF(C114,"*女*"),VLOOKUP(G114,'出場選手データ女子(必須)'!$A$3:$F$81,2,FALSE),VLOOKUP(G114,'出場選手データ男子(必須)'!$A$3:$F$79,2,FALSE)))</f>
        <v/>
      </c>
      <c r="I114" s="35" t="str">
        <f>IF(G114="","",IF(COUNTIF(C114,"*女*"),VLOOKUP(G114,'出場選手データ女子(必須)'!$A$3:$F$81,4,FALSE),VLOOKUP(G114,'出場選手データ男子(必須)'!$A$3:$F$79,4,FALSE)))</f>
        <v/>
      </c>
      <c r="J114" s="36">
        <f t="shared" si="6"/>
        <v>0</v>
      </c>
      <c r="K114" s="37"/>
      <c r="L114" s="38"/>
      <c r="M114" s="39"/>
      <c r="O114" s="67"/>
      <c r="R114" s="40"/>
    </row>
    <row r="115" spans="1:18" ht="15" customHeight="1">
      <c r="A115" s="15">
        <v>95</v>
      </c>
      <c r="B115" s="34"/>
      <c r="C115" s="19" t="str">
        <f t="shared" si="4"/>
        <v/>
      </c>
      <c r="D115" s="19" t="str">
        <f t="shared" si="5"/>
        <v/>
      </c>
      <c r="E115" s="35"/>
      <c r="F115" s="35"/>
      <c r="G115" s="36"/>
      <c r="H115" s="35" t="str">
        <f>IF(G115="","",IF(COUNTIF(C115,"*女*"),VLOOKUP(G115,'出場選手データ女子(必須)'!$A$3:$F$81,2,FALSE),VLOOKUP(G115,'出場選手データ男子(必須)'!$A$3:$F$79,2,FALSE)))</f>
        <v/>
      </c>
      <c r="I115" s="35" t="str">
        <f>IF(G115="","",IF(COUNTIF(C115,"*女*"),VLOOKUP(G115,'出場選手データ女子(必須)'!$A$3:$F$81,4,FALSE),VLOOKUP(G115,'出場選手データ男子(必須)'!$A$3:$F$79,4,FALSE)))</f>
        <v/>
      </c>
      <c r="J115" s="36">
        <f t="shared" si="6"/>
        <v>0</v>
      </c>
      <c r="K115" s="37"/>
      <c r="L115" s="38"/>
      <c r="M115" s="39"/>
      <c r="O115" s="67"/>
    </row>
    <row r="116" spans="1:18" ht="15" customHeight="1">
      <c r="A116" s="15">
        <v>96</v>
      </c>
      <c r="B116" s="34"/>
      <c r="C116" s="19" t="str">
        <f t="shared" si="4"/>
        <v/>
      </c>
      <c r="D116" s="19" t="str">
        <f t="shared" si="5"/>
        <v/>
      </c>
      <c r="E116" s="35"/>
      <c r="F116" s="35"/>
      <c r="G116" s="36"/>
      <c r="H116" s="35" t="str">
        <f>IF(G116="","",IF(COUNTIF(C116,"*女*"),VLOOKUP(G116,'出場選手データ女子(必須)'!$A$3:$F$81,2,FALSE),VLOOKUP(G116,'出場選手データ男子(必須)'!$A$3:$F$79,2,FALSE)))</f>
        <v/>
      </c>
      <c r="I116" s="35" t="str">
        <f>IF(G116="","",IF(COUNTIF(C116,"*女*"),VLOOKUP(G116,'出場選手データ女子(必須)'!$A$3:$F$81,4,FALSE),VLOOKUP(G116,'出場選手データ男子(必須)'!$A$3:$F$79,4,FALSE)))</f>
        <v/>
      </c>
      <c r="J116" s="36">
        <f t="shared" si="6"/>
        <v>0</v>
      </c>
      <c r="K116" s="37"/>
      <c r="L116" s="38"/>
      <c r="M116" s="39"/>
      <c r="O116" s="67"/>
    </row>
    <row r="117" spans="1:18" ht="15" customHeight="1">
      <c r="A117" s="15">
        <v>97</v>
      </c>
      <c r="B117" s="34"/>
      <c r="C117" s="19" t="str">
        <f t="shared" si="4"/>
        <v/>
      </c>
      <c r="D117" s="19" t="str">
        <f t="shared" si="5"/>
        <v/>
      </c>
      <c r="E117" s="35"/>
      <c r="F117" s="35"/>
      <c r="G117" s="36"/>
      <c r="H117" s="35" t="str">
        <f>IF(G117="","",IF(COUNTIF(C117,"*女*"),VLOOKUP(G117,'出場選手データ女子(必須)'!$A$3:$F$81,2,FALSE),VLOOKUP(G117,'出場選手データ男子(必須)'!$A$3:$F$79,2,FALSE)))</f>
        <v/>
      </c>
      <c r="I117" s="35" t="str">
        <f>IF(G117="","",IF(COUNTIF(C117,"*女*"),VLOOKUP(G117,'出場選手データ女子(必須)'!$A$3:$F$81,4,FALSE),VLOOKUP(G117,'出場選手データ男子(必須)'!$A$3:$F$79,4,FALSE)))</f>
        <v/>
      </c>
      <c r="J117" s="36">
        <f t="shared" si="6"/>
        <v>0</v>
      </c>
      <c r="K117" s="37"/>
      <c r="L117" s="38"/>
      <c r="M117" s="39"/>
      <c r="O117" s="67"/>
    </row>
    <row r="118" spans="1:18" ht="15" customHeight="1">
      <c r="A118" s="15">
        <v>98</v>
      </c>
      <c r="B118" s="34"/>
      <c r="C118" s="19" t="str">
        <f t="shared" si="4"/>
        <v/>
      </c>
      <c r="D118" s="19" t="str">
        <f t="shared" si="5"/>
        <v/>
      </c>
      <c r="E118" s="35"/>
      <c r="F118" s="35"/>
      <c r="G118" s="36"/>
      <c r="H118" s="35" t="str">
        <f>IF(G118="","",IF(COUNTIF(C118,"*女*"),VLOOKUP(G118,'出場選手データ女子(必須)'!$A$3:$F$81,2,FALSE),VLOOKUP(G118,'出場選手データ男子(必須)'!$A$3:$F$79,2,FALSE)))</f>
        <v/>
      </c>
      <c r="I118" s="35" t="str">
        <f>IF(G118="","",IF(COUNTIF(C118,"*女*"),VLOOKUP(G118,'出場選手データ女子(必須)'!$A$3:$F$81,4,FALSE),VLOOKUP(G118,'出場選手データ男子(必須)'!$A$3:$F$79,4,FALSE)))</f>
        <v/>
      </c>
      <c r="J118" s="36">
        <f t="shared" si="6"/>
        <v>0</v>
      </c>
      <c r="K118" s="37"/>
      <c r="L118" s="38"/>
      <c r="M118" s="39"/>
      <c r="O118" s="67"/>
    </row>
    <row r="119" spans="1:18" ht="15" customHeight="1">
      <c r="A119" s="15">
        <v>99</v>
      </c>
      <c r="B119" s="34"/>
      <c r="C119" s="19" t="str">
        <f t="shared" si="4"/>
        <v/>
      </c>
      <c r="D119" s="19" t="str">
        <f t="shared" si="5"/>
        <v/>
      </c>
      <c r="E119" s="35"/>
      <c r="F119" s="35"/>
      <c r="G119" s="36"/>
      <c r="H119" s="35" t="str">
        <f>IF(G119="","",IF(COUNTIF(C119,"*女*"),VLOOKUP(G119,'出場選手データ女子(必須)'!$A$3:$F$81,2,FALSE),VLOOKUP(G119,'出場選手データ男子(必須)'!$A$3:$F$79,2,FALSE)))</f>
        <v/>
      </c>
      <c r="I119" s="35" t="str">
        <f>IF(G119="","",IF(COUNTIF(C119,"*女*"),VLOOKUP(G119,'出場選手データ女子(必須)'!$A$3:$F$81,4,FALSE),VLOOKUP(G119,'出場選手データ男子(必須)'!$A$3:$F$79,4,FALSE)))</f>
        <v/>
      </c>
      <c r="J119" s="36">
        <f t="shared" si="6"/>
        <v>0</v>
      </c>
      <c r="K119" s="37"/>
      <c r="L119" s="38"/>
      <c r="M119" s="39"/>
      <c r="O119" s="67"/>
    </row>
    <row r="120" spans="1:18" ht="15" customHeight="1">
      <c r="A120" s="15">
        <v>100</v>
      </c>
      <c r="B120" s="34"/>
      <c r="C120" s="19" t="str">
        <f t="shared" si="4"/>
        <v/>
      </c>
      <c r="D120" s="19" t="str">
        <f t="shared" si="5"/>
        <v/>
      </c>
      <c r="E120" s="35"/>
      <c r="F120" s="35"/>
      <c r="G120" s="36"/>
      <c r="H120" s="35" t="str">
        <f>IF(G120="","",IF(COUNTIF(C120,"*女*"),VLOOKUP(G120,'出場選手データ女子(必須)'!$A$3:$F$81,2,FALSE),VLOOKUP(G120,'出場選手データ男子(必須)'!$A$3:$F$79,2,FALSE)))</f>
        <v/>
      </c>
      <c r="I120" s="35" t="str">
        <f>IF(G120="","",IF(COUNTIF(C120,"*女*"),VLOOKUP(G120,'出場選手データ女子(必須)'!$A$3:$F$81,4,FALSE),VLOOKUP(G120,'出場選手データ男子(必須)'!$A$3:$F$79,4,FALSE)))</f>
        <v/>
      </c>
      <c r="J120" s="36">
        <f t="shared" si="6"/>
        <v>0</v>
      </c>
      <c r="K120" s="37"/>
      <c r="L120" s="38"/>
      <c r="M120" s="39"/>
      <c r="O120" s="67"/>
    </row>
    <row r="121" spans="1:18" ht="15" customHeight="1">
      <c r="A121" s="15">
        <v>101</v>
      </c>
      <c r="B121" s="34"/>
      <c r="C121" s="19" t="str">
        <f t="shared" si="4"/>
        <v/>
      </c>
      <c r="D121" s="19" t="str">
        <f t="shared" si="5"/>
        <v/>
      </c>
      <c r="E121" s="35"/>
      <c r="F121" s="35"/>
      <c r="G121" s="36"/>
      <c r="H121" s="35" t="str">
        <f>IF(G121="","",IF(COUNTIF(C121,"*女*"),VLOOKUP(G121,'出場選手データ女子(必須)'!$A$3:$F$81,2,FALSE),VLOOKUP(G121,'出場選手データ男子(必須)'!$A$3:$F$79,2,FALSE)))</f>
        <v/>
      </c>
      <c r="I121" s="35" t="str">
        <f>IF(G121="","",IF(COUNTIF(C121,"*女*"),VLOOKUP(G121,'出場選手データ女子(必須)'!$A$3:$F$81,4,FALSE),VLOOKUP(G121,'出場選手データ男子(必須)'!$A$3:$F$79,4,FALSE)))</f>
        <v/>
      </c>
      <c r="J121" s="36">
        <f t="shared" si="6"/>
        <v>0</v>
      </c>
      <c r="K121" s="37"/>
      <c r="L121" s="38"/>
      <c r="O121" s="67"/>
    </row>
    <row r="122" spans="1:18" ht="15" customHeight="1">
      <c r="A122" s="15">
        <v>102</v>
      </c>
      <c r="B122" s="34"/>
      <c r="C122" s="19" t="str">
        <f t="shared" si="4"/>
        <v/>
      </c>
      <c r="D122" s="19" t="str">
        <f t="shared" si="5"/>
        <v/>
      </c>
      <c r="E122" s="35"/>
      <c r="F122" s="35"/>
      <c r="G122" s="36"/>
      <c r="H122" s="35" t="str">
        <f>IF(G122="","",IF(COUNTIF(C122,"*女*"),VLOOKUP(G122,'出場選手データ女子(必須)'!$A$3:$F$81,2,FALSE),VLOOKUP(G122,'出場選手データ男子(必須)'!$A$3:$F$79,2,FALSE)))</f>
        <v/>
      </c>
      <c r="I122" s="35" t="str">
        <f>IF(G122="","",IF(COUNTIF(C122,"*女*"),VLOOKUP(G122,'出場選手データ女子(必須)'!$A$3:$F$81,4,FALSE),VLOOKUP(G122,'出場選手データ男子(必須)'!$A$3:$F$79,4,FALSE)))</f>
        <v/>
      </c>
      <c r="J122" s="36">
        <f t="shared" si="6"/>
        <v>0</v>
      </c>
      <c r="K122" s="37"/>
      <c r="L122" s="38"/>
      <c r="O122" s="67"/>
    </row>
    <row r="123" spans="1:18" ht="15" customHeight="1">
      <c r="A123" s="15">
        <v>103</v>
      </c>
      <c r="B123" s="34"/>
      <c r="C123" s="19" t="str">
        <f t="shared" si="4"/>
        <v/>
      </c>
      <c r="D123" s="19" t="str">
        <f t="shared" si="5"/>
        <v/>
      </c>
      <c r="E123" s="35"/>
      <c r="F123" s="35"/>
      <c r="G123" s="36"/>
      <c r="H123" s="35" t="str">
        <f>IF(G123="","",IF(COUNTIF(C123,"*女*"),VLOOKUP(G123,'出場選手データ女子(必須)'!$A$3:$F$81,2,FALSE),VLOOKUP(G123,'出場選手データ男子(必須)'!$A$3:$F$79,2,FALSE)))</f>
        <v/>
      </c>
      <c r="I123" s="35" t="str">
        <f>IF(G123="","",IF(COUNTIF(C123,"*女*"),VLOOKUP(G123,'出場選手データ女子(必須)'!$A$3:$F$81,4,FALSE),VLOOKUP(G123,'出場選手データ男子(必須)'!$A$3:$F$79,4,FALSE)))</f>
        <v/>
      </c>
      <c r="J123" s="36">
        <f t="shared" si="6"/>
        <v>0</v>
      </c>
      <c r="K123" s="37"/>
      <c r="L123" s="38"/>
      <c r="O123" s="67"/>
    </row>
    <row r="124" spans="1:18" ht="15" customHeight="1">
      <c r="A124" s="15">
        <v>104</v>
      </c>
      <c r="B124" s="34"/>
      <c r="C124" s="19" t="str">
        <f t="shared" si="4"/>
        <v/>
      </c>
      <c r="D124" s="19" t="str">
        <f t="shared" si="5"/>
        <v/>
      </c>
      <c r="E124" s="35"/>
      <c r="F124" s="35"/>
      <c r="G124" s="36"/>
      <c r="H124" s="35" t="str">
        <f>IF(G124="","",IF(COUNTIF(C124,"*女*"),VLOOKUP(G124,'出場選手データ女子(必須)'!$A$3:$F$81,2,FALSE),VLOOKUP(G124,'出場選手データ男子(必須)'!$A$3:$F$79,2,FALSE)))</f>
        <v/>
      </c>
      <c r="I124" s="35" t="str">
        <f>IF(G124="","",IF(COUNTIF(C124,"*女*"),VLOOKUP(G124,'出場選手データ女子(必須)'!$A$3:$F$81,4,FALSE),VLOOKUP(G124,'出場選手データ男子(必須)'!$A$3:$F$79,4,FALSE)))</f>
        <v/>
      </c>
      <c r="J124" s="36">
        <f t="shared" si="6"/>
        <v>0</v>
      </c>
      <c r="K124" s="37"/>
      <c r="L124" s="38"/>
      <c r="O124" s="67"/>
    </row>
    <row r="125" spans="1:18" ht="15" customHeight="1">
      <c r="A125" s="15">
        <v>105</v>
      </c>
      <c r="B125" s="34"/>
      <c r="C125" s="19" t="str">
        <f t="shared" si="4"/>
        <v/>
      </c>
      <c r="D125" s="19" t="str">
        <f t="shared" si="5"/>
        <v/>
      </c>
      <c r="E125" s="35"/>
      <c r="F125" s="35"/>
      <c r="G125" s="36"/>
      <c r="H125" s="35" t="str">
        <f>IF(G125="","",IF(COUNTIF(C125,"*女*"),VLOOKUP(G125,'出場選手データ女子(必須)'!$A$3:$F$81,2,FALSE),VLOOKUP(G125,'出場選手データ男子(必須)'!$A$3:$F$79,2,FALSE)))</f>
        <v/>
      </c>
      <c r="I125" s="35" t="str">
        <f>IF(G125="","",IF(COUNTIF(C125,"*女*"),VLOOKUP(G125,'出場選手データ女子(必須)'!$A$3:$F$81,4,FALSE),VLOOKUP(G125,'出場選手データ男子(必須)'!$A$3:$F$79,4,FALSE)))</f>
        <v/>
      </c>
      <c r="J125" s="36">
        <f t="shared" si="6"/>
        <v>0</v>
      </c>
      <c r="K125" s="37"/>
      <c r="L125" s="38"/>
      <c r="O125" s="67"/>
    </row>
    <row r="126" spans="1:18" ht="15" customHeight="1">
      <c r="A126" s="15">
        <v>106</v>
      </c>
      <c r="B126" s="34"/>
      <c r="C126" s="19" t="str">
        <f t="shared" si="4"/>
        <v/>
      </c>
      <c r="D126" s="19" t="str">
        <f t="shared" si="5"/>
        <v/>
      </c>
      <c r="E126" s="35"/>
      <c r="F126" s="35"/>
      <c r="G126" s="36"/>
      <c r="H126" s="35" t="str">
        <f>IF(G126="","",IF(COUNTIF(C126,"*女*"),VLOOKUP(G126,'出場選手データ女子(必須)'!$A$3:$F$81,2,FALSE),VLOOKUP(G126,'出場選手データ男子(必須)'!$A$3:$F$79,2,FALSE)))</f>
        <v/>
      </c>
      <c r="I126" s="35" t="str">
        <f>IF(G126="","",IF(COUNTIF(C126,"*女*"),VLOOKUP(G126,'出場選手データ女子(必須)'!$A$3:$F$81,4,FALSE),VLOOKUP(G126,'出場選手データ男子(必須)'!$A$3:$F$79,4,FALSE)))</f>
        <v/>
      </c>
      <c r="J126" s="36">
        <f t="shared" si="6"/>
        <v>0</v>
      </c>
      <c r="K126" s="37"/>
      <c r="L126" s="38"/>
      <c r="O126" s="67"/>
    </row>
    <row r="127" spans="1:18" ht="15" customHeight="1">
      <c r="A127" s="15">
        <v>107</v>
      </c>
      <c r="B127" s="34"/>
      <c r="C127" s="19" t="str">
        <f t="shared" si="4"/>
        <v/>
      </c>
      <c r="D127" s="19" t="str">
        <f t="shared" si="5"/>
        <v/>
      </c>
      <c r="E127" s="35"/>
      <c r="F127" s="35"/>
      <c r="G127" s="36"/>
      <c r="H127" s="35" t="str">
        <f>IF(G127="","",IF(COUNTIF(C127,"*女*"),VLOOKUP(G127,'出場選手データ女子(必須)'!$A$3:$F$81,2,FALSE),VLOOKUP(G127,'出場選手データ男子(必須)'!$A$3:$F$79,2,FALSE)))</f>
        <v/>
      </c>
      <c r="I127" s="35" t="str">
        <f>IF(G127="","",IF(COUNTIF(C127,"*女*"),VLOOKUP(G127,'出場選手データ女子(必須)'!$A$3:$F$81,4,FALSE),VLOOKUP(G127,'出場選手データ男子(必須)'!$A$3:$F$79,4,FALSE)))</f>
        <v/>
      </c>
      <c r="J127" s="36">
        <f t="shared" si="6"/>
        <v>0</v>
      </c>
      <c r="K127" s="37"/>
      <c r="L127" s="38"/>
      <c r="O127" s="67"/>
    </row>
    <row r="128" spans="1:18" ht="15" customHeight="1">
      <c r="A128" s="15">
        <v>108</v>
      </c>
      <c r="B128" s="34"/>
      <c r="C128" s="19" t="str">
        <f t="shared" si="4"/>
        <v/>
      </c>
      <c r="D128" s="19" t="str">
        <f t="shared" si="5"/>
        <v/>
      </c>
      <c r="E128" s="35"/>
      <c r="F128" s="35"/>
      <c r="G128" s="36"/>
      <c r="H128" s="35" t="str">
        <f>IF(G128="","",IF(COUNTIF(C128,"*女*"),VLOOKUP(G128,'出場選手データ女子(必須)'!$A$3:$F$81,2,FALSE),VLOOKUP(G128,'出場選手データ男子(必須)'!$A$3:$F$79,2,FALSE)))</f>
        <v/>
      </c>
      <c r="I128" s="35" t="str">
        <f>IF(G128="","",IF(COUNTIF(C128,"*女*"),VLOOKUP(G128,'出場選手データ女子(必須)'!$A$3:$F$81,4,FALSE),VLOOKUP(G128,'出場選手データ男子(必須)'!$A$3:$F$79,4,FALSE)))</f>
        <v/>
      </c>
      <c r="J128" s="36">
        <f t="shared" si="6"/>
        <v>0</v>
      </c>
      <c r="K128" s="37"/>
      <c r="L128" s="38"/>
      <c r="O128" s="67"/>
    </row>
    <row r="129" spans="1:15" ht="15" customHeight="1">
      <c r="A129" s="15">
        <v>109</v>
      </c>
      <c r="B129" s="34"/>
      <c r="C129" s="19" t="str">
        <f t="shared" si="4"/>
        <v/>
      </c>
      <c r="D129" s="19" t="str">
        <f t="shared" si="5"/>
        <v/>
      </c>
      <c r="E129" s="35"/>
      <c r="F129" s="35"/>
      <c r="G129" s="36"/>
      <c r="H129" s="35" t="str">
        <f>IF(G129="","",IF(COUNTIF(C129,"*女*"),VLOOKUP(G129,'出場選手データ女子(必須)'!$A$3:$F$81,2,FALSE),VLOOKUP(G129,'出場選手データ男子(必須)'!$A$3:$F$79,2,FALSE)))</f>
        <v/>
      </c>
      <c r="I129" s="35" t="str">
        <f>IF(G129="","",IF(COUNTIF(C129,"*女*"),VLOOKUP(G129,'出場選手データ女子(必須)'!$A$3:$F$81,4,FALSE),VLOOKUP(G129,'出場選手データ男子(必須)'!$A$3:$F$79,4,FALSE)))</f>
        <v/>
      </c>
      <c r="J129" s="36">
        <f t="shared" si="6"/>
        <v>0</v>
      </c>
      <c r="K129" s="37"/>
      <c r="L129" s="38"/>
      <c r="O129" s="67"/>
    </row>
    <row r="130" spans="1:15" ht="15" customHeight="1">
      <c r="A130" s="15">
        <v>110</v>
      </c>
      <c r="B130" s="34"/>
      <c r="C130" s="19" t="str">
        <f t="shared" si="4"/>
        <v/>
      </c>
      <c r="D130" s="19" t="str">
        <f t="shared" si="5"/>
        <v/>
      </c>
      <c r="E130" s="35"/>
      <c r="F130" s="35"/>
      <c r="G130" s="36"/>
      <c r="H130" s="35" t="str">
        <f>IF(G130="","",IF(COUNTIF(C130,"*女*"),VLOOKUP(G130,'出場選手データ女子(必須)'!$A$3:$F$81,2,FALSE),VLOOKUP(G130,'出場選手データ男子(必須)'!$A$3:$F$79,2,FALSE)))</f>
        <v/>
      </c>
      <c r="I130" s="35" t="str">
        <f>IF(G130="","",IF(COUNTIF(C130,"*女*"),VLOOKUP(G130,'出場選手データ女子(必須)'!$A$3:$F$81,4,FALSE),VLOOKUP(G130,'出場選手データ男子(必須)'!$A$3:$F$79,4,FALSE)))</f>
        <v/>
      </c>
      <c r="J130" s="36">
        <f t="shared" si="6"/>
        <v>0</v>
      </c>
      <c r="K130" s="37"/>
      <c r="L130" s="38"/>
      <c r="O130" s="67"/>
    </row>
    <row r="131" spans="1:15" ht="15" customHeight="1">
      <c r="A131" s="15">
        <v>111</v>
      </c>
      <c r="B131" s="34"/>
      <c r="C131" s="19" t="str">
        <f t="shared" si="4"/>
        <v/>
      </c>
      <c r="D131" s="19" t="str">
        <f t="shared" si="5"/>
        <v/>
      </c>
      <c r="E131" s="35"/>
      <c r="F131" s="35"/>
      <c r="G131" s="36"/>
      <c r="H131" s="35" t="str">
        <f>IF(G131="","",IF(COUNTIF(C131,"*女*"),VLOOKUP(G131,'出場選手データ女子(必須)'!$A$3:$F$81,2,FALSE),VLOOKUP(G131,'出場選手データ男子(必須)'!$A$3:$F$79,2,FALSE)))</f>
        <v/>
      </c>
      <c r="I131" s="35" t="str">
        <f>IF(G131="","",IF(COUNTIF(C131,"*女*"),VLOOKUP(G131,'出場選手データ女子(必須)'!$A$3:$F$81,4,FALSE),VLOOKUP(G131,'出場選手データ男子(必須)'!$A$3:$F$79,4,FALSE)))</f>
        <v/>
      </c>
      <c r="J131" s="36">
        <f t="shared" si="6"/>
        <v>0</v>
      </c>
      <c r="K131" s="37"/>
      <c r="L131" s="38"/>
      <c r="O131" s="67"/>
    </row>
    <row r="132" spans="1:15" ht="15" customHeight="1">
      <c r="A132" s="15">
        <v>112</v>
      </c>
      <c r="B132" s="34"/>
      <c r="C132" s="19" t="str">
        <f t="shared" si="4"/>
        <v/>
      </c>
      <c r="D132" s="19" t="str">
        <f t="shared" si="5"/>
        <v/>
      </c>
      <c r="E132" s="35"/>
      <c r="F132" s="35"/>
      <c r="G132" s="36"/>
      <c r="H132" s="35" t="str">
        <f>IF(G132="","",IF(COUNTIF(C132,"*女*"),VLOOKUP(G132,'出場選手データ女子(必須)'!$A$3:$F$81,2,FALSE),VLOOKUP(G132,'出場選手データ男子(必須)'!$A$3:$F$79,2,FALSE)))</f>
        <v/>
      </c>
      <c r="I132" s="35" t="str">
        <f>IF(G132="","",IF(COUNTIF(C132,"*女*"),VLOOKUP(G132,'出場選手データ女子(必須)'!$A$3:$F$81,4,FALSE),VLOOKUP(G132,'出場選手データ男子(必須)'!$A$3:$F$79,4,FALSE)))</f>
        <v/>
      </c>
      <c r="J132" s="36">
        <f t="shared" si="6"/>
        <v>0</v>
      </c>
      <c r="K132" s="37"/>
      <c r="L132" s="38"/>
      <c r="O132" s="67"/>
    </row>
    <row r="133" spans="1:15" ht="15" customHeight="1">
      <c r="A133" s="15">
        <v>113</v>
      </c>
      <c r="B133" s="34"/>
      <c r="C133" s="19" t="str">
        <f t="shared" si="4"/>
        <v/>
      </c>
      <c r="D133" s="19" t="str">
        <f t="shared" si="5"/>
        <v/>
      </c>
      <c r="E133" s="35"/>
      <c r="F133" s="35"/>
      <c r="G133" s="36"/>
      <c r="H133" s="35" t="str">
        <f>IF(G133="","",IF(COUNTIF(C133,"*女*"),VLOOKUP(G133,'出場選手データ女子(必須)'!$A$3:$F$81,2,FALSE),VLOOKUP(G133,'出場選手データ男子(必須)'!$A$3:$F$79,2,FALSE)))</f>
        <v/>
      </c>
      <c r="I133" s="35" t="str">
        <f>IF(G133="","",IF(COUNTIF(C133,"*女*"),VLOOKUP(G133,'出場選手データ女子(必須)'!$A$3:$F$81,4,FALSE),VLOOKUP(G133,'出場選手データ男子(必須)'!$A$3:$F$79,4,FALSE)))</f>
        <v/>
      </c>
      <c r="J133" s="36">
        <f t="shared" si="6"/>
        <v>0</v>
      </c>
      <c r="K133" s="37"/>
      <c r="L133" s="38"/>
      <c r="O133" s="67"/>
    </row>
    <row r="134" spans="1:15" ht="15" customHeight="1">
      <c r="A134" s="15">
        <v>114</v>
      </c>
      <c r="B134" s="34"/>
      <c r="C134" s="19" t="str">
        <f t="shared" si="4"/>
        <v/>
      </c>
      <c r="D134" s="19" t="str">
        <f t="shared" si="5"/>
        <v/>
      </c>
      <c r="E134" s="35"/>
      <c r="F134" s="35"/>
      <c r="G134" s="36"/>
      <c r="H134" s="35" t="str">
        <f>IF(G134="","",IF(COUNTIF(C134,"*女*"),VLOOKUP(G134,'出場選手データ女子(必須)'!$A$3:$F$81,2,FALSE),VLOOKUP(G134,'出場選手データ男子(必須)'!$A$3:$F$79,2,FALSE)))</f>
        <v/>
      </c>
      <c r="I134" s="35" t="str">
        <f>IF(G134="","",IF(COUNTIF(C134,"*女*"),VLOOKUP(G134,'出場選手データ女子(必須)'!$A$3:$F$81,4,FALSE),VLOOKUP(G134,'出場選手データ男子(必須)'!$A$3:$F$79,4,FALSE)))</f>
        <v/>
      </c>
      <c r="J134" s="36">
        <f t="shared" si="6"/>
        <v>0</v>
      </c>
      <c r="K134" s="37"/>
      <c r="L134" s="38"/>
      <c r="O134" s="67"/>
    </row>
    <row r="135" spans="1:15" ht="15" customHeight="1">
      <c r="A135" s="15">
        <v>115</v>
      </c>
      <c r="B135" s="34"/>
      <c r="C135" s="19" t="str">
        <f t="shared" si="4"/>
        <v/>
      </c>
      <c r="D135" s="19" t="str">
        <f t="shared" si="5"/>
        <v/>
      </c>
      <c r="E135" s="35"/>
      <c r="F135" s="35"/>
      <c r="G135" s="36"/>
      <c r="H135" s="35" t="str">
        <f>IF(G135="","",IF(COUNTIF(C135,"*女*"),VLOOKUP(G135,'出場選手データ女子(必須)'!$A$3:$F$81,2,FALSE),VLOOKUP(G135,'出場選手データ男子(必須)'!$A$3:$F$79,2,FALSE)))</f>
        <v/>
      </c>
      <c r="I135" s="35" t="str">
        <f>IF(G135="","",IF(COUNTIF(C135,"*女*"),VLOOKUP(G135,'出場選手データ女子(必須)'!$A$3:$F$81,4,FALSE),VLOOKUP(G135,'出場選手データ男子(必須)'!$A$3:$F$79,4,FALSE)))</f>
        <v/>
      </c>
      <c r="J135" s="36">
        <f t="shared" si="6"/>
        <v>0</v>
      </c>
      <c r="K135" s="37"/>
      <c r="L135" s="38"/>
      <c r="O135" s="67"/>
    </row>
    <row r="136" spans="1:15" ht="15" customHeight="1">
      <c r="A136" s="15">
        <v>116</v>
      </c>
      <c r="B136" s="34"/>
      <c r="C136" s="19" t="str">
        <f t="shared" si="4"/>
        <v/>
      </c>
      <c r="D136" s="19" t="str">
        <f t="shared" si="5"/>
        <v/>
      </c>
      <c r="E136" s="35"/>
      <c r="F136" s="35"/>
      <c r="G136" s="36"/>
      <c r="H136" s="35" t="str">
        <f>IF(G136="","",IF(COUNTIF(C136,"*女*"),VLOOKUP(G136,'出場選手データ女子(必須)'!$A$3:$F$81,2,FALSE),VLOOKUP(G136,'出場選手データ男子(必須)'!$A$3:$F$79,2,FALSE)))</f>
        <v/>
      </c>
      <c r="I136" s="35" t="str">
        <f>IF(G136="","",IF(COUNTIF(C136,"*女*"),VLOOKUP(G136,'出場選手データ女子(必須)'!$A$3:$F$81,4,FALSE),VLOOKUP(G136,'出場選手データ男子(必須)'!$A$3:$F$79,4,FALSE)))</f>
        <v/>
      </c>
      <c r="J136" s="36">
        <f t="shared" si="6"/>
        <v>0</v>
      </c>
      <c r="K136" s="37"/>
      <c r="L136" s="38"/>
      <c r="O136" s="67"/>
    </row>
    <row r="137" spans="1:15" ht="15" customHeight="1">
      <c r="A137" s="15">
        <v>117</v>
      </c>
      <c r="B137" s="34"/>
      <c r="C137" s="19" t="str">
        <f t="shared" si="4"/>
        <v/>
      </c>
      <c r="D137" s="19" t="str">
        <f t="shared" si="5"/>
        <v/>
      </c>
      <c r="E137" s="35"/>
      <c r="F137" s="35"/>
      <c r="G137" s="36"/>
      <c r="H137" s="35" t="str">
        <f>IF(G137="","",IF(COUNTIF(C137,"*女*"),VLOOKUP(G137,'出場選手データ女子(必須)'!$A$3:$F$81,2,FALSE),VLOOKUP(G137,'出場選手データ男子(必須)'!$A$3:$F$79,2,FALSE)))</f>
        <v/>
      </c>
      <c r="I137" s="35" t="str">
        <f>IF(G137="","",IF(COUNTIF(C137,"*女*"),VLOOKUP(G137,'出場選手データ女子(必須)'!$A$3:$F$81,4,FALSE),VLOOKUP(G137,'出場選手データ男子(必須)'!$A$3:$F$79,4,FALSE)))</f>
        <v/>
      </c>
      <c r="J137" s="36">
        <f t="shared" si="6"/>
        <v>0</v>
      </c>
      <c r="K137" s="37"/>
      <c r="L137" s="38"/>
      <c r="O137" s="67"/>
    </row>
    <row r="138" spans="1:15" ht="15" customHeight="1">
      <c r="A138" s="15">
        <v>118</v>
      </c>
      <c r="B138" s="34"/>
      <c r="C138" s="19" t="str">
        <f t="shared" si="4"/>
        <v/>
      </c>
      <c r="D138" s="19" t="str">
        <f t="shared" si="5"/>
        <v/>
      </c>
      <c r="E138" s="35"/>
      <c r="F138" s="35"/>
      <c r="G138" s="36"/>
      <c r="H138" s="35" t="str">
        <f>IF(G138="","",IF(COUNTIF(C138,"*女*"),VLOOKUP(G138,'出場選手データ女子(必須)'!$A$3:$F$81,2,FALSE),VLOOKUP(G138,'出場選手データ男子(必須)'!$A$3:$F$79,2,FALSE)))</f>
        <v/>
      </c>
      <c r="I138" s="35" t="str">
        <f>IF(G138="","",IF(COUNTIF(C138,"*女*"),VLOOKUP(G138,'出場選手データ女子(必須)'!$A$3:$F$81,4,FALSE),VLOOKUP(G138,'出場選手データ男子(必須)'!$A$3:$F$79,4,FALSE)))</f>
        <v/>
      </c>
      <c r="J138" s="36">
        <f t="shared" si="6"/>
        <v>0</v>
      </c>
      <c r="K138" s="37"/>
      <c r="L138" s="38"/>
      <c r="O138" s="67"/>
    </row>
    <row r="139" spans="1:15" ht="15" customHeight="1">
      <c r="A139" s="15">
        <v>119</v>
      </c>
      <c r="B139" s="34"/>
      <c r="C139" s="19" t="str">
        <f t="shared" si="4"/>
        <v/>
      </c>
      <c r="D139" s="19" t="str">
        <f t="shared" si="5"/>
        <v/>
      </c>
      <c r="E139" s="35"/>
      <c r="F139" s="35"/>
      <c r="G139" s="36"/>
      <c r="H139" s="35" t="str">
        <f>IF(G139="","",IF(COUNTIF(C139,"*女*"),VLOOKUP(G139,'出場選手データ女子(必須)'!$A$3:$F$81,2,FALSE),VLOOKUP(G139,'出場選手データ男子(必須)'!$A$3:$F$79,2,FALSE)))</f>
        <v/>
      </c>
      <c r="I139" s="35" t="str">
        <f>IF(G139="","",IF(COUNTIF(C139,"*女*"),VLOOKUP(G139,'出場選手データ女子(必須)'!$A$3:$F$81,4,FALSE),VLOOKUP(G139,'出場選手データ男子(必須)'!$A$3:$F$79,4,FALSE)))</f>
        <v/>
      </c>
      <c r="J139" s="36">
        <f t="shared" si="6"/>
        <v>0</v>
      </c>
      <c r="K139" s="37"/>
      <c r="L139" s="38"/>
      <c r="O139" s="67"/>
    </row>
    <row r="140" spans="1:15" ht="15" customHeight="1">
      <c r="A140" s="15">
        <v>120</v>
      </c>
      <c r="B140" s="34"/>
      <c r="C140" s="19" t="str">
        <f t="shared" si="4"/>
        <v/>
      </c>
      <c r="D140" s="19" t="str">
        <f t="shared" si="5"/>
        <v/>
      </c>
      <c r="E140" s="35"/>
      <c r="F140" s="35"/>
      <c r="G140" s="36"/>
      <c r="H140" s="35" t="str">
        <f>IF(G140="","",IF(COUNTIF(C140,"*女*"),VLOOKUP(G140,'出場選手データ女子(必須)'!$A$3:$F$81,2,FALSE),VLOOKUP(G140,'出場選手データ男子(必須)'!$A$3:$F$79,2,FALSE)))</f>
        <v/>
      </c>
      <c r="I140" s="35" t="str">
        <f>IF(G140="","",IF(COUNTIF(C140,"*女*"),VLOOKUP(G140,'出場選手データ女子(必須)'!$A$3:$F$81,4,FALSE),VLOOKUP(G140,'出場選手データ男子(必須)'!$A$3:$F$79,4,FALSE)))</f>
        <v/>
      </c>
      <c r="J140" s="36">
        <f t="shared" si="6"/>
        <v>0</v>
      </c>
      <c r="K140" s="37"/>
      <c r="L140" s="38"/>
      <c r="O140" s="67"/>
    </row>
    <row r="141" spans="1:15" ht="15" customHeight="1">
      <c r="A141" s="15">
        <v>121</v>
      </c>
      <c r="B141" s="34"/>
      <c r="C141" s="19" t="str">
        <f t="shared" si="4"/>
        <v/>
      </c>
      <c r="D141" s="19" t="str">
        <f t="shared" si="5"/>
        <v/>
      </c>
      <c r="E141" s="35"/>
      <c r="F141" s="35"/>
      <c r="G141" s="36"/>
      <c r="H141" s="35" t="str">
        <f>IF(G141="","",IF(COUNTIF(C141,"*女*"),VLOOKUP(G141,'出場選手データ女子(必須)'!$A$3:$F$81,2,FALSE),VLOOKUP(G141,'出場選手データ男子(必須)'!$A$3:$F$79,2,FALSE)))</f>
        <v/>
      </c>
      <c r="I141" s="35" t="str">
        <f>IF(G141="","",IF(COUNTIF(C141,"*女*"),VLOOKUP(G141,'出場選手データ女子(必須)'!$A$3:$F$81,4,FALSE),VLOOKUP(G141,'出場選手データ男子(必須)'!$A$3:$F$79,4,FALSE)))</f>
        <v/>
      </c>
      <c r="J141" s="36">
        <f t="shared" si="6"/>
        <v>0</v>
      </c>
      <c r="K141" s="37"/>
      <c r="L141" s="38"/>
      <c r="O141" s="67"/>
    </row>
    <row r="142" spans="1:15" ht="15" customHeight="1">
      <c r="A142" s="15">
        <v>122</v>
      </c>
      <c r="B142" s="34"/>
      <c r="C142" s="19" t="str">
        <f t="shared" si="4"/>
        <v/>
      </c>
      <c r="D142" s="19" t="str">
        <f t="shared" si="5"/>
        <v/>
      </c>
      <c r="E142" s="35"/>
      <c r="F142" s="35"/>
      <c r="G142" s="36"/>
      <c r="H142" s="35" t="str">
        <f>IF(G142="","",IF(COUNTIF(C142,"*女*"),VLOOKUP(G142,'出場選手データ女子(必須)'!$A$3:$F$81,2,FALSE),VLOOKUP(G142,'出場選手データ男子(必須)'!$A$3:$F$79,2,FALSE)))</f>
        <v/>
      </c>
      <c r="I142" s="35" t="str">
        <f>IF(G142="","",IF(COUNTIF(C142,"*女*"),VLOOKUP(G142,'出場選手データ女子(必須)'!$A$3:$F$81,4,FALSE),VLOOKUP(G142,'出場選手データ男子(必須)'!$A$3:$F$79,4,FALSE)))</f>
        <v/>
      </c>
      <c r="J142" s="36">
        <f t="shared" si="6"/>
        <v>0</v>
      </c>
      <c r="K142" s="37"/>
      <c r="L142" s="38"/>
      <c r="O142" s="67"/>
    </row>
    <row r="143" spans="1:15" ht="15" customHeight="1">
      <c r="A143" s="15">
        <v>123</v>
      </c>
      <c r="B143" s="34"/>
      <c r="C143" s="19" t="str">
        <f t="shared" si="4"/>
        <v/>
      </c>
      <c r="D143" s="19" t="str">
        <f t="shared" si="5"/>
        <v/>
      </c>
      <c r="E143" s="35"/>
      <c r="F143" s="35"/>
      <c r="G143" s="36"/>
      <c r="H143" s="35" t="str">
        <f>IF(G143="","",IF(COUNTIF(C143,"*女*"),VLOOKUP(G143,'出場選手データ女子(必須)'!$A$3:$F$81,2,FALSE),VLOOKUP(G143,'出場選手データ男子(必須)'!$A$3:$F$79,2,FALSE)))</f>
        <v/>
      </c>
      <c r="I143" s="35" t="str">
        <f>IF(G143="","",IF(COUNTIF(C143,"*女*"),VLOOKUP(G143,'出場選手データ女子(必須)'!$A$3:$F$81,4,FALSE),VLOOKUP(G143,'出場選手データ男子(必須)'!$A$3:$F$79,4,FALSE)))</f>
        <v/>
      </c>
      <c r="J143" s="36">
        <f t="shared" si="6"/>
        <v>0</v>
      </c>
      <c r="K143" s="37"/>
      <c r="L143" s="38"/>
      <c r="O143" s="67"/>
    </row>
    <row r="144" spans="1:15" ht="15" customHeight="1">
      <c r="A144" s="15">
        <v>124</v>
      </c>
      <c r="B144" s="34"/>
      <c r="C144" s="19" t="str">
        <f t="shared" si="4"/>
        <v/>
      </c>
      <c r="D144" s="19" t="str">
        <f t="shared" si="5"/>
        <v/>
      </c>
      <c r="E144" s="35"/>
      <c r="F144" s="35"/>
      <c r="G144" s="36"/>
      <c r="H144" s="35" t="str">
        <f>IF(G144="","",IF(COUNTIF(C144,"*女*"),VLOOKUP(G144,'出場選手データ女子(必須)'!$A$3:$F$81,2,FALSE),VLOOKUP(G144,'出場選手データ男子(必須)'!$A$3:$F$79,2,FALSE)))</f>
        <v/>
      </c>
      <c r="I144" s="35" t="str">
        <f>IF(G144="","",IF(COUNTIF(C144,"*女*"),VLOOKUP(G144,'出場選手データ女子(必須)'!$A$3:$F$81,4,FALSE),VLOOKUP(G144,'出場選手データ男子(必須)'!$A$3:$F$79,4,FALSE)))</f>
        <v/>
      </c>
      <c r="J144" s="36">
        <f t="shared" si="6"/>
        <v>0</v>
      </c>
      <c r="K144" s="37"/>
      <c r="L144" s="38"/>
      <c r="O144" s="67"/>
    </row>
    <row r="145" spans="1:15" ht="15" customHeight="1">
      <c r="A145" s="15">
        <v>125</v>
      </c>
      <c r="B145" s="34"/>
      <c r="C145" s="19" t="str">
        <f t="shared" si="4"/>
        <v/>
      </c>
      <c r="D145" s="19" t="str">
        <f t="shared" si="5"/>
        <v/>
      </c>
      <c r="E145" s="35"/>
      <c r="F145" s="35"/>
      <c r="G145" s="36"/>
      <c r="H145" s="35" t="str">
        <f>IF(G145="","",IF(COUNTIF(C145,"*女*"),VLOOKUP(G145,'出場選手データ女子(必須)'!$A$3:$F$81,2,FALSE),VLOOKUP(G145,'出場選手データ男子(必須)'!$A$3:$F$79,2,FALSE)))</f>
        <v/>
      </c>
      <c r="I145" s="35" t="str">
        <f>IF(G145="","",IF(COUNTIF(C145,"*女*"),VLOOKUP(G145,'出場選手データ女子(必須)'!$A$3:$F$81,4,FALSE),VLOOKUP(G145,'出場選手データ男子(必須)'!$A$3:$F$79,4,FALSE)))</f>
        <v/>
      </c>
      <c r="J145" s="36">
        <f t="shared" si="6"/>
        <v>0</v>
      </c>
      <c r="K145" s="37"/>
      <c r="L145" s="38"/>
      <c r="O145" s="67"/>
    </row>
    <row r="146" spans="1:15" ht="15" customHeight="1">
      <c r="A146" s="15">
        <v>126</v>
      </c>
      <c r="B146" s="34"/>
      <c r="C146" s="19" t="str">
        <f t="shared" si="4"/>
        <v/>
      </c>
      <c r="D146" s="19" t="str">
        <f t="shared" si="5"/>
        <v/>
      </c>
      <c r="E146" s="35"/>
      <c r="F146" s="35"/>
      <c r="G146" s="36"/>
      <c r="H146" s="35" t="str">
        <f>IF(G146="","",IF(COUNTIF(C146,"*女*"),VLOOKUP(G146,'出場選手データ女子(必須)'!$A$3:$F$81,2,FALSE),VLOOKUP(G146,'出場選手データ男子(必須)'!$A$3:$F$79,2,FALSE)))</f>
        <v/>
      </c>
      <c r="I146" s="35" t="str">
        <f>IF(G146="","",IF(COUNTIF(C146,"*女*"),VLOOKUP(G146,'出場選手データ女子(必須)'!$A$3:$F$81,4,FALSE),VLOOKUP(G146,'出場選手データ男子(必須)'!$A$3:$F$79,4,FALSE)))</f>
        <v/>
      </c>
      <c r="J146" s="36">
        <f t="shared" si="6"/>
        <v>0</v>
      </c>
      <c r="K146" s="37"/>
      <c r="L146" s="38"/>
      <c r="O146" s="67"/>
    </row>
    <row r="147" spans="1:15" ht="15" customHeight="1">
      <c r="A147" s="15">
        <v>127</v>
      </c>
      <c r="B147" s="34"/>
      <c r="C147" s="19" t="str">
        <f t="shared" si="4"/>
        <v/>
      </c>
      <c r="D147" s="19" t="str">
        <f t="shared" si="5"/>
        <v/>
      </c>
      <c r="E147" s="35"/>
      <c r="F147" s="35"/>
      <c r="G147" s="36"/>
      <c r="H147" s="35" t="str">
        <f>IF(G147="","",IF(COUNTIF(C147,"*女*"),VLOOKUP(G147,'出場選手データ女子(必須)'!$A$3:$F$81,2,FALSE),VLOOKUP(G147,'出場選手データ男子(必須)'!$A$3:$F$79,2,FALSE)))</f>
        <v/>
      </c>
      <c r="I147" s="35" t="str">
        <f>IF(G147="","",IF(COUNTIF(C147,"*女*"),VLOOKUP(G147,'出場選手データ女子(必須)'!$A$3:$F$81,4,FALSE),VLOOKUP(G147,'出場選手データ男子(必須)'!$A$3:$F$79,4,FALSE)))</f>
        <v/>
      </c>
      <c r="J147" s="36">
        <f t="shared" si="6"/>
        <v>0</v>
      </c>
      <c r="K147" s="37"/>
      <c r="L147" s="38"/>
      <c r="O147" s="67"/>
    </row>
    <row r="148" spans="1:15" ht="15" customHeight="1">
      <c r="A148" s="15">
        <v>128</v>
      </c>
      <c r="B148" s="34"/>
      <c r="C148" s="19" t="str">
        <f t="shared" si="4"/>
        <v/>
      </c>
      <c r="D148" s="19" t="str">
        <f t="shared" si="5"/>
        <v/>
      </c>
      <c r="E148" s="35"/>
      <c r="F148" s="35"/>
      <c r="G148" s="36"/>
      <c r="H148" s="35" t="str">
        <f>IF(G148="","",IF(COUNTIF(C148,"*女*"),VLOOKUP(G148,'出場選手データ女子(必須)'!$A$3:$F$81,2,FALSE),VLOOKUP(G148,'出場選手データ男子(必須)'!$A$3:$F$79,2,FALSE)))</f>
        <v/>
      </c>
      <c r="I148" s="35" t="str">
        <f>IF(G148="","",IF(COUNTIF(C148,"*女*"),VLOOKUP(G148,'出場選手データ女子(必須)'!$A$3:$F$81,4,FALSE),VLOOKUP(G148,'出場選手データ男子(必須)'!$A$3:$F$79,4,FALSE)))</f>
        <v/>
      </c>
      <c r="J148" s="36">
        <f t="shared" si="6"/>
        <v>0</v>
      </c>
      <c r="K148" s="37"/>
      <c r="L148" s="38"/>
      <c r="O148" s="67"/>
    </row>
    <row r="149" spans="1:15" ht="15" customHeight="1">
      <c r="A149" s="15">
        <v>129</v>
      </c>
      <c r="B149" s="34"/>
      <c r="C149" s="19" t="str">
        <f t="shared" ref="C149:C179" si="7">IF(ISBLANK(B149),"",VLOOKUP(B149,$N$22:$P$121,2,FALSE))</f>
        <v/>
      </c>
      <c r="D149" s="19" t="str">
        <f t="shared" ref="D149:D180" si="8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IF(G149="","",IF(COUNTIF(C149,"*女*"),VLOOKUP(G149,'出場選手データ女子(必須)'!$A$3:$F$81,2,FALSE),VLOOKUP(G149,'出場選手データ男子(必須)'!$A$3:$F$79,2,FALSE)))</f>
        <v/>
      </c>
      <c r="I149" s="35" t="str">
        <f>IF(G149="","",IF(COUNTIF(C149,"*女*"),VLOOKUP(G149,'出場選手データ女子(必須)'!$A$3:$F$81,4,FALSE),VLOOKUP(G149,'出場選手データ男子(必須)'!$A$3:$F$79,4,FALSE)))</f>
        <v/>
      </c>
      <c r="J149" s="36">
        <f t="shared" si="6"/>
        <v>0</v>
      </c>
      <c r="K149" s="37"/>
      <c r="L149" s="38"/>
      <c r="O149" s="67"/>
    </row>
    <row r="150" spans="1:15" ht="15" customHeight="1">
      <c r="A150" s="15">
        <v>130</v>
      </c>
      <c r="B150" s="34"/>
      <c r="C150" s="19" t="str">
        <f t="shared" si="7"/>
        <v/>
      </c>
      <c r="D150" s="19" t="str">
        <f t="shared" si="8"/>
        <v/>
      </c>
      <c r="E150" s="35"/>
      <c r="F150" s="35"/>
      <c r="G150" s="36"/>
      <c r="H150" s="35" t="str">
        <f>IF(G150="","",IF(COUNTIF(C150,"*女*"),VLOOKUP(G150,'出場選手データ女子(必須)'!$A$3:$F$81,2,FALSE),VLOOKUP(G150,'出場選手データ男子(必須)'!$A$3:$F$79,2,FALSE)))</f>
        <v/>
      </c>
      <c r="I150" s="35" t="str">
        <f>IF(G150="","",IF(COUNTIF(C150,"*女*"),VLOOKUP(G150,'出場選手データ女子(必須)'!$A$3:$F$81,4,FALSE),VLOOKUP(G150,'出場選手データ男子(必須)'!$A$3:$F$79,4,FALSE)))</f>
        <v/>
      </c>
      <c r="J150" s="36">
        <f t="shared" ref="J150:J180" si="9">D$3</f>
        <v>0</v>
      </c>
      <c r="K150" s="37"/>
      <c r="L150" s="38"/>
      <c r="O150" s="67"/>
    </row>
    <row r="151" spans="1:15" ht="15" customHeight="1">
      <c r="A151" s="15">
        <v>131</v>
      </c>
      <c r="B151" s="34"/>
      <c r="C151" s="19" t="str">
        <f t="shared" si="7"/>
        <v/>
      </c>
      <c r="D151" s="19" t="str">
        <f t="shared" si="8"/>
        <v/>
      </c>
      <c r="E151" s="35"/>
      <c r="F151" s="35"/>
      <c r="G151" s="36"/>
      <c r="H151" s="35" t="str">
        <f>IF(G151="","",IF(COUNTIF(C151,"*女*"),VLOOKUP(G151,'出場選手データ女子(必須)'!$A$3:$F$81,2,FALSE),VLOOKUP(G151,'出場選手データ男子(必須)'!$A$3:$F$79,2,FALSE)))</f>
        <v/>
      </c>
      <c r="I151" s="35" t="str">
        <f>IF(G151="","",IF(COUNTIF(C151,"*女*"),VLOOKUP(G151,'出場選手データ女子(必須)'!$A$3:$F$81,4,FALSE),VLOOKUP(G151,'出場選手データ男子(必須)'!$A$3:$F$79,4,FALSE)))</f>
        <v/>
      </c>
      <c r="J151" s="36">
        <f t="shared" si="9"/>
        <v>0</v>
      </c>
      <c r="K151" s="37"/>
      <c r="L151" s="38"/>
      <c r="O151" s="67"/>
    </row>
    <row r="152" spans="1:15" ht="15" customHeight="1">
      <c r="A152" s="15">
        <v>132</v>
      </c>
      <c r="B152" s="34"/>
      <c r="C152" s="19" t="str">
        <f t="shared" si="7"/>
        <v/>
      </c>
      <c r="D152" s="19" t="str">
        <f t="shared" si="8"/>
        <v/>
      </c>
      <c r="E152" s="35"/>
      <c r="F152" s="35"/>
      <c r="G152" s="36"/>
      <c r="H152" s="35" t="str">
        <f>IF(G152="","",IF(COUNTIF(C152,"*女*"),VLOOKUP(G152,'出場選手データ女子(必須)'!$A$3:$F$81,2,FALSE),VLOOKUP(G152,'出場選手データ男子(必須)'!$A$3:$F$79,2,FALSE)))</f>
        <v/>
      </c>
      <c r="I152" s="35" t="str">
        <f>IF(G152="","",IF(COUNTIF(C152,"*女*"),VLOOKUP(G152,'出場選手データ女子(必須)'!$A$3:$F$81,4,FALSE),VLOOKUP(G152,'出場選手データ男子(必須)'!$A$3:$F$79,4,FALSE)))</f>
        <v/>
      </c>
      <c r="J152" s="36">
        <f t="shared" si="9"/>
        <v>0</v>
      </c>
      <c r="K152" s="37"/>
      <c r="L152" s="38"/>
      <c r="O152" s="67"/>
    </row>
    <row r="153" spans="1:15" ht="15" customHeight="1">
      <c r="A153" s="15">
        <v>133</v>
      </c>
      <c r="B153" s="34"/>
      <c r="C153" s="19" t="str">
        <f t="shared" si="7"/>
        <v/>
      </c>
      <c r="D153" s="19" t="str">
        <f t="shared" si="8"/>
        <v/>
      </c>
      <c r="E153" s="35"/>
      <c r="F153" s="35"/>
      <c r="G153" s="36"/>
      <c r="H153" s="35" t="str">
        <f>IF(G153="","",IF(COUNTIF(C153,"*女*"),VLOOKUP(G153,'出場選手データ女子(必須)'!$A$3:$F$81,2,FALSE),VLOOKUP(G153,'出場選手データ男子(必須)'!$A$3:$F$79,2,FALSE)))</f>
        <v/>
      </c>
      <c r="I153" s="35" t="str">
        <f>IF(G153="","",IF(COUNTIF(C153,"*女*"),VLOOKUP(G153,'出場選手データ女子(必須)'!$A$3:$F$81,4,FALSE),VLOOKUP(G153,'出場選手データ男子(必須)'!$A$3:$F$79,4,FALSE)))</f>
        <v/>
      </c>
      <c r="J153" s="36">
        <f t="shared" si="9"/>
        <v>0</v>
      </c>
      <c r="K153" s="37"/>
      <c r="L153" s="38"/>
      <c r="O153" s="67"/>
    </row>
    <row r="154" spans="1:15" ht="15" customHeight="1">
      <c r="A154" s="15">
        <v>134</v>
      </c>
      <c r="B154" s="34"/>
      <c r="C154" s="19" t="str">
        <f t="shared" si="7"/>
        <v/>
      </c>
      <c r="D154" s="19" t="str">
        <f t="shared" si="8"/>
        <v/>
      </c>
      <c r="E154" s="35"/>
      <c r="F154" s="35"/>
      <c r="G154" s="36"/>
      <c r="H154" s="35" t="str">
        <f>IF(G154="","",IF(COUNTIF(C154,"*女*"),VLOOKUP(G154,'出場選手データ女子(必須)'!$A$3:$F$81,2,FALSE),VLOOKUP(G154,'出場選手データ男子(必須)'!$A$3:$F$79,2,FALSE)))</f>
        <v/>
      </c>
      <c r="I154" s="35" t="str">
        <f>IF(G154="","",IF(COUNTIF(C154,"*女*"),VLOOKUP(G154,'出場選手データ女子(必須)'!$A$3:$F$81,4,FALSE),VLOOKUP(G154,'出場選手データ男子(必須)'!$A$3:$F$79,4,FALSE)))</f>
        <v/>
      </c>
      <c r="J154" s="36">
        <f t="shared" si="9"/>
        <v>0</v>
      </c>
      <c r="K154" s="37"/>
      <c r="L154" s="38"/>
      <c r="O154" s="67"/>
    </row>
    <row r="155" spans="1:15" ht="15" customHeight="1">
      <c r="A155" s="15">
        <v>135</v>
      </c>
      <c r="B155" s="34"/>
      <c r="C155" s="19" t="str">
        <f t="shared" si="7"/>
        <v/>
      </c>
      <c r="D155" s="19" t="str">
        <f t="shared" si="8"/>
        <v/>
      </c>
      <c r="E155" s="35"/>
      <c r="F155" s="35"/>
      <c r="G155" s="36"/>
      <c r="H155" s="35" t="str">
        <f>IF(G155="","",IF(COUNTIF(C155,"*女*"),VLOOKUP(G155,'出場選手データ女子(必須)'!$A$3:$F$81,2,FALSE),VLOOKUP(G155,'出場選手データ男子(必須)'!$A$3:$F$79,2,FALSE)))</f>
        <v/>
      </c>
      <c r="I155" s="35" t="str">
        <f>IF(G155="","",IF(COUNTIF(C155,"*女*"),VLOOKUP(G155,'出場選手データ女子(必須)'!$A$3:$F$81,4,FALSE),VLOOKUP(G155,'出場選手データ男子(必須)'!$A$3:$F$79,4,FALSE)))</f>
        <v/>
      </c>
      <c r="J155" s="36">
        <f t="shared" si="9"/>
        <v>0</v>
      </c>
      <c r="K155" s="37"/>
      <c r="L155" s="38"/>
      <c r="O155" s="67"/>
    </row>
    <row r="156" spans="1:15" ht="15" customHeight="1">
      <c r="A156" s="15">
        <v>136</v>
      </c>
      <c r="B156" s="34"/>
      <c r="C156" s="19" t="str">
        <f t="shared" si="7"/>
        <v/>
      </c>
      <c r="D156" s="19" t="str">
        <f t="shared" si="8"/>
        <v/>
      </c>
      <c r="E156" s="35"/>
      <c r="F156" s="35"/>
      <c r="G156" s="36"/>
      <c r="H156" s="35" t="str">
        <f>IF(G156="","",IF(COUNTIF(C156,"*女*"),VLOOKUP(G156,'出場選手データ女子(必須)'!$A$3:$F$81,2,FALSE),VLOOKUP(G156,'出場選手データ男子(必須)'!$A$3:$F$79,2,FALSE)))</f>
        <v/>
      </c>
      <c r="I156" s="35" t="str">
        <f>IF(G156="","",IF(COUNTIF(C156,"*女*"),VLOOKUP(G156,'出場選手データ女子(必須)'!$A$3:$F$81,4,FALSE),VLOOKUP(G156,'出場選手データ男子(必須)'!$A$3:$F$79,4,FALSE)))</f>
        <v/>
      </c>
      <c r="J156" s="36">
        <f t="shared" si="9"/>
        <v>0</v>
      </c>
      <c r="K156" s="37"/>
      <c r="L156" s="38"/>
      <c r="O156" s="67"/>
    </row>
    <row r="157" spans="1:15" ht="15" customHeight="1">
      <c r="A157" s="15">
        <v>137</v>
      </c>
      <c r="B157" s="34"/>
      <c r="C157" s="19" t="str">
        <f t="shared" si="7"/>
        <v/>
      </c>
      <c r="D157" s="19" t="str">
        <f t="shared" si="8"/>
        <v/>
      </c>
      <c r="E157" s="35"/>
      <c r="F157" s="35"/>
      <c r="G157" s="36"/>
      <c r="H157" s="35" t="str">
        <f>IF(G157="","",IF(COUNTIF(C157,"*女*"),VLOOKUP(G157,'出場選手データ女子(必須)'!$A$3:$F$81,2,FALSE),VLOOKUP(G157,'出場選手データ男子(必須)'!$A$3:$F$79,2,FALSE)))</f>
        <v/>
      </c>
      <c r="I157" s="35" t="str">
        <f>IF(G157="","",IF(COUNTIF(C157,"*女*"),VLOOKUP(G157,'出場選手データ女子(必須)'!$A$3:$F$81,4,FALSE),VLOOKUP(G157,'出場選手データ男子(必須)'!$A$3:$F$79,4,FALSE)))</f>
        <v/>
      </c>
      <c r="J157" s="36">
        <f t="shared" si="9"/>
        <v>0</v>
      </c>
      <c r="K157" s="37"/>
      <c r="L157" s="38"/>
      <c r="O157" s="67"/>
    </row>
    <row r="158" spans="1:15" ht="15" customHeight="1">
      <c r="A158" s="15">
        <v>138</v>
      </c>
      <c r="B158" s="34"/>
      <c r="C158" s="19" t="str">
        <f t="shared" si="7"/>
        <v/>
      </c>
      <c r="D158" s="19" t="str">
        <f t="shared" si="8"/>
        <v/>
      </c>
      <c r="E158" s="35"/>
      <c r="F158" s="35"/>
      <c r="G158" s="36"/>
      <c r="H158" s="35" t="str">
        <f>IF(G158="","",IF(COUNTIF(C158,"*女*"),VLOOKUP(G158,'出場選手データ女子(必須)'!$A$3:$F$81,2,FALSE),VLOOKUP(G158,'出場選手データ男子(必須)'!$A$3:$F$79,2,FALSE)))</f>
        <v/>
      </c>
      <c r="I158" s="35" t="str">
        <f>IF(G158="","",IF(COUNTIF(C158,"*女*"),VLOOKUP(G158,'出場選手データ女子(必須)'!$A$3:$F$81,4,FALSE),VLOOKUP(G158,'出場選手データ男子(必須)'!$A$3:$F$79,4,FALSE)))</f>
        <v/>
      </c>
      <c r="J158" s="36">
        <f t="shared" si="9"/>
        <v>0</v>
      </c>
      <c r="K158" s="37"/>
      <c r="L158" s="38"/>
      <c r="O158" s="67"/>
    </row>
    <row r="159" spans="1:15" ht="15" customHeight="1">
      <c r="A159" s="15">
        <v>139</v>
      </c>
      <c r="B159" s="34"/>
      <c r="C159" s="19" t="str">
        <f t="shared" si="7"/>
        <v/>
      </c>
      <c r="D159" s="19" t="str">
        <f t="shared" si="8"/>
        <v/>
      </c>
      <c r="E159" s="35"/>
      <c r="F159" s="35"/>
      <c r="G159" s="36"/>
      <c r="H159" s="35" t="str">
        <f>IF(G159="","",IF(COUNTIF(C159,"*女*"),VLOOKUP(G159,'出場選手データ女子(必須)'!$A$3:$F$81,2,FALSE),VLOOKUP(G159,'出場選手データ男子(必須)'!$A$3:$F$79,2,FALSE)))</f>
        <v/>
      </c>
      <c r="I159" s="35" t="str">
        <f>IF(G159="","",IF(COUNTIF(C159,"*女*"),VLOOKUP(G159,'出場選手データ女子(必須)'!$A$3:$F$81,4,FALSE),VLOOKUP(G159,'出場選手データ男子(必須)'!$A$3:$F$79,4,FALSE)))</f>
        <v/>
      </c>
      <c r="J159" s="36">
        <f t="shared" si="9"/>
        <v>0</v>
      </c>
      <c r="K159" s="37"/>
      <c r="L159" s="38"/>
      <c r="O159" s="67"/>
    </row>
    <row r="160" spans="1:15" ht="15" customHeight="1">
      <c r="A160" s="15">
        <v>140</v>
      </c>
      <c r="B160" s="34"/>
      <c r="C160" s="19" t="str">
        <f t="shared" si="7"/>
        <v/>
      </c>
      <c r="D160" s="19" t="str">
        <f t="shared" si="8"/>
        <v/>
      </c>
      <c r="E160" s="35"/>
      <c r="F160" s="35"/>
      <c r="G160" s="36"/>
      <c r="H160" s="35" t="str">
        <f>IF(G160="","",IF(COUNTIF(C160,"*女*"),VLOOKUP(G160,'出場選手データ女子(必須)'!$A$3:$F$81,2,FALSE),VLOOKUP(G160,'出場選手データ男子(必須)'!$A$3:$F$79,2,FALSE)))</f>
        <v/>
      </c>
      <c r="I160" s="35" t="str">
        <f>IF(G160="","",IF(COUNTIF(C160,"*女*"),VLOOKUP(G160,'出場選手データ女子(必須)'!$A$3:$F$81,4,FALSE),VLOOKUP(G160,'出場選手データ男子(必須)'!$A$3:$F$79,4,FALSE)))</f>
        <v/>
      </c>
      <c r="J160" s="36">
        <f t="shared" si="9"/>
        <v>0</v>
      </c>
      <c r="K160" s="37"/>
      <c r="L160" s="38"/>
      <c r="O160" s="67"/>
    </row>
    <row r="161" spans="1:15" ht="15" customHeight="1">
      <c r="A161" s="15">
        <v>141</v>
      </c>
      <c r="B161" s="34"/>
      <c r="C161" s="19" t="str">
        <f t="shared" si="7"/>
        <v/>
      </c>
      <c r="D161" s="19" t="str">
        <f t="shared" si="8"/>
        <v/>
      </c>
      <c r="E161" s="35"/>
      <c r="F161" s="35"/>
      <c r="G161" s="36"/>
      <c r="H161" s="35" t="str">
        <f>IF(G161="","",IF(COUNTIF(C161,"*女*"),VLOOKUP(G161,'出場選手データ女子(必須)'!$A$3:$F$81,2,FALSE),VLOOKUP(G161,'出場選手データ男子(必須)'!$A$3:$F$79,2,FALSE)))</f>
        <v/>
      </c>
      <c r="I161" s="35" t="str">
        <f>IF(G161="","",IF(COUNTIF(C161,"*女*"),VLOOKUP(G161,'出場選手データ女子(必須)'!$A$3:$F$81,4,FALSE),VLOOKUP(G161,'出場選手データ男子(必須)'!$A$3:$F$79,4,FALSE)))</f>
        <v/>
      </c>
      <c r="J161" s="36">
        <f t="shared" si="9"/>
        <v>0</v>
      </c>
      <c r="K161" s="37"/>
      <c r="L161" s="38"/>
      <c r="O161" s="67"/>
    </row>
    <row r="162" spans="1:15" ht="15" customHeight="1">
      <c r="A162" s="15">
        <v>142</v>
      </c>
      <c r="B162" s="34"/>
      <c r="C162" s="19" t="str">
        <f t="shared" si="7"/>
        <v/>
      </c>
      <c r="D162" s="19" t="str">
        <f t="shared" si="8"/>
        <v/>
      </c>
      <c r="E162" s="35"/>
      <c r="F162" s="35"/>
      <c r="G162" s="36"/>
      <c r="H162" s="35" t="str">
        <f>IF(G162="","",IF(COUNTIF(C162,"*女*"),VLOOKUP(G162,'出場選手データ女子(必須)'!$A$3:$F$81,2,FALSE),VLOOKUP(G162,'出場選手データ男子(必須)'!$A$3:$F$79,2,FALSE)))</f>
        <v/>
      </c>
      <c r="I162" s="35" t="str">
        <f>IF(G162="","",IF(COUNTIF(C162,"*女*"),VLOOKUP(G162,'出場選手データ女子(必須)'!$A$3:$F$81,4,FALSE),VLOOKUP(G162,'出場選手データ男子(必須)'!$A$3:$F$79,4,FALSE)))</f>
        <v/>
      </c>
      <c r="J162" s="36">
        <f t="shared" si="9"/>
        <v>0</v>
      </c>
      <c r="K162" s="37"/>
      <c r="L162" s="38"/>
      <c r="O162" s="67"/>
    </row>
    <row r="163" spans="1:15" ht="15" customHeight="1">
      <c r="A163" s="15">
        <v>143</v>
      </c>
      <c r="B163" s="34"/>
      <c r="C163" s="19" t="str">
        <f t="shared" si="7"/>
        <v/>
      </c>
      <c r="D163" s="19" t="str">
        <f t="shared" si="8"/>
        <v/>
      </c>
      <c r="E163" s="35"/>
      <c r="F163" s="35"/>
      <c r="G163" s="36"/>
      <c r="H163" s="35" t="str">
        <f>IF(G163="","",IF(COUNTIF(C163,"*女*"),VLOOKUP(G163,'出場選手データ女子(必須)'!$A$3:$F$81,2,FALSE),VLOOKUP(G163,'出場選手データ男子(必須)'!$A$3:$F$79,2,FALSE)))</f>
        <v/>
      </c>
      <c r="I163" s="35" t="str">
        <f>IF(G163="","",IF(COUNTIF(C163,"*女*"),VLOOKUP(G163,'出場選手データ女子(必須)'!$A$3:$F$81,4,FALSE),VLOOKUP(G163,'出場選手データ男子(必須)'!$A$3:$F$79,4,FALSE)))</f>
        <v/>
      </c>
      <c r="J163" s="36">
        <f t="shared" si="9"/>
        <v>0</v>
      </c>
      <c r="K163" s="37"/>
      <c r="L163" s="38"/>
      <c r="O163" s="67"/>
    </row>
    <row r="164" spans="1:15" ht="15" customHeight="1">
      <c r="A164" s="15">
        <v>144</v>
      </c>
      <c r="B164" s="34"/>
      <c r="C164" s="19" t="str">
        <f t="shared" si="7"/>
        <v/>
      </c>
      <c r="D164" s="19" t="str">
        <f t="shared" si="8"/>
        <v/>
      </c>
      <c r="E164" s="35"/>
      <c r="F164" s="35"/>
      <c r="G164" s="36"/>
      <c r="H164" s="35" t="str">
        <f>IF(G164="","",IF(COUNTIF(C164,"*女*"),VLOOKUP(G164,'出場選手データ女子(必須)'!$A$3:$F$81,2,FALSE),VLOOKUP(G164,'出場選手データ男子(必須)'!$A$3:$F$79,2,FALSE)))</f>
        <v/>
      </c>
      <c r="I164" s="35" t="str">
        <f>IF(G164="","",IF(COUNTIF(C164,"*女*"),VLOOKUP(G164,'出場選手データ女子(必須)'!$A$3:$F$81,4,FALSE),VLOOKUP(G164,'出場選手データ男子(必須)'!$A$3:$F$79,4,FALSE)))</f>
        <v/>
      </c>
      <c r="J164" s="36">
        <f t="shared" si="9"/>
        <v>0</v>
      </c>
      <c r="K164" s="37"/>
      <c r="L164" s="38"/>
      <c r="O164" s="67"/>
    </row>
    <row r="165" spans="1:15" ht="15" customHeight="1">
      <c r="A165" s="15">
        <v>145</v>
      </c>
      <c r="B165" s="34"/>
      <c r="C165" s="19" t="str">
        <f t="shared" si="7"/>
        <v/>
      </c>
      <c r="D165" s="19" t="str">
        <f t="shared" si="8"/>
        <v/>
      </c>
      <c r="E165" s="35"/>
      <c r="F165" s="35"/>
      <c r="G165" s="36"/>
      <c r="H165" s="35" t="str">
        <f>IF(G165="","",IF(COUNTIF(C165,"*女*"),VLOOKUP(G165,'出場選手データ女子(必須)'!$A$3:$F$81,2,FALSE),VLOOKUP(G165,'出場選手データ男子(必須)'!$A$3:$F$79,2,FALSE)))</f>
        <v/>
      </c>
      <c r="I165" s="35" t="str">
        <f>IF(G165="","",IF(COUNTIF(C165,"*女*"),VLOOKUP(G165,'出場選手データ女子(必須)'!$A$3:$F$81,4,FALSE),VLOOKUP(G165,'出場選手データ男子(必須)'!$A$3:$F$79,4,FALSE)))</f>
        <v/>
      </c>
      <c r="J165" s="36">
        <f t="shared" si="9"/>
        <v>0</v>
      </c>
      <c r="K165" s="37"/>
      <c r="L165" s="38"/>
      <c r="O165" s="67"/>
    </row>
    <row r="166" spans="1:15" ht="15" customHeight="1">
      <c r="A166" s="15">
        <v>146</v>
      </c>
      <c r="B166" s="34"/>
      <c r="C166" s="19" t="str">
        <f t="shared" si="7"/>
        <v/>
      </c>
      <c r="D166" s="19" t="str">
        <f t="shared" si="8"/>
        <v/>
      </c>
      <c r="E166" s="35"/>
      <c r="F166" s="35"/>
      <c r="G166" s="36"/>
      <c r="H166" s="35" t="str">
        <f>IF(G166="","",IF(COUNTIF(C166,"*女*"),VLOOKUP(G166,'出場選手データ女子(必須)'!$A$3:$F$81,2,FALSE),VLOOKUP(G166,'出場選手データ男子(必須)'!$A$3:$F$79,2,FALSE)))</f>
        <v/>
      </c>
      <c r="I166" s="35" t="str">
        <f>IF(G166="","",IF(COUNTIF(C166,"*女*"),VLOOKUP(G166,'出場選手データ女子(必須)'!$A$3:$F$81,4,FALSE),VLOOKUP(G166,'出場選手データ男子(必須)'!$A$3:$F$79,4,FALSE)))</f>
        <v/>
      </c>
      <c r="J166" s="36">
        <f t="shared" si="9"/>
        <v>0</v>
      </c>
      <c r="K166" s="37"/>
      <c r="L166" s="38"/>
      <c r="O166" s="67"/>
    </row>
    <row r="167" spans="1:15" ht="15" customHeight="1">
      <c r="A167" s="15">
        <v>147</v>
      </c>
      <c r="B167" s="34"/>
      <c r="C167" s="19" t="str">
        <f t="shared" si="7"/>
        <v/>
      </c>
      <c r="D167" s="19" t="str">
        <f t="shared" si="8"/>
        <v/>
      </c>
      <c r="E167" s="35"/>
      <c r="F167" s="35"/>
      <c r="G167" s="36"/>
      <c r="H167" s="35" t="str">
        <f>IF(G167="","",IF(COUNTIF(C167,"*女*"),VLOOKUP(G167,'出場選手データ女子(必須)'!$A$3:$F$81,2,FALSE),VLOOKUP(G167,'出場選手データ男子(必須)'!$A$3:$F$79,2,FALSE)))</f>
        <v/>
      </c>
      <c r="I167" s="35" t="str">
        <f>IF(G167="","",IF(COUNTIF(C167,"*女*"),VLOOKUP(G167,'出場選手データ女子(必須)'!$A$3:$F$81,4,FALSE),VLOOKUP(G167,'出場選手データ男子(必須)'!$A$3:$F$79,4,FALSE)))</f>
        <v/>
      </c>
      <c r="J167" s="36">
        <f t="shared" si="9"/>
        <v>0</v>
      </c>
      <c r="K167" s="37"/>
      <c r="L167" s="38"/>
      <c r="O167" s="67"/>
    </row>
    <row r="168" spans="1:15" ht="15" customHeight="1">
      <c r="A168" s="15">
        <v>148</v>
      </c>
      <c r="B168" s="34"/>
      <c r="C168" s="19" t="str">
        <f t="shared" si="7"/>
        <v/>
      </c>
      <c r="D168" s="19" t="str">
        <f t="shared" si="8"/>
        <v/>
      </c>
      <c r="E168" s="35"/>
      <c r="F168" s="35"/>
      <c r="G168" s="36"/>
      <c r="H168" s="35" t="str">
        <f>IF(G168="","",IF(COUNTIF(C168,"*女*"),VLOOKUP(G168,'出場選手データ女子(必須)'!$A$3:$F$81,2,FALSE),VLOOKUP(G168,'出場選手データ男子(必須)'!$A$3:$F$79,2,FALSE)))</f>
        <v/>
      </c>
      <c r="I168" s="35" t="str">
        <f>IF(G168="","",IF(COUNTIF(C168,"*女*"),VLOOKUP(G168,'出場選手データ女子(必須)'!$A$3:$F$81,4,FALSE),VLOOKUP(G168,'出場選手データ男子(必須)'!$A$3:$F$79,4,FALSE)))</f>
        <v/>
      </c>
      <c r="J168" s="36">
        <f t="shared" si="9"/>
        <v>0</v>
      </c>
      <c r="K168" s="37"/>
      <c r="L168" s="38"/>
      <c r="O168" s="67"/>
    </row>
    <row r="169" spans="1:15" ht="15" customHeight="1">
      <c r="A169" s="15">
        <v>149</v>
      </c>
      <c r="B169" s="34"/>
      <c r="C169" s="19" t="str">
        <f t="shared" si="7"/>
        <v/>
      </c>
      <c r="D169" s="19" t="str">
        <f t="shared" si="8"/>
        <v/>
      </c>
      <c r="E169" s="35"/>
      <c r="F169" s="35"/>
      <c r="G169" s="36"/>
      <c r="H169" s="35" t="str">
        <f>IF(G169="","",IF(COUNTIF(C169,"*女*"),VLOOKUP(G169,'出場選手データ女子(必須)'!$A$3:$F$81,2,FALSE),VLOOKUP(G169,'出場選手データ男子(必須)'!$A$3:$F$79,2,FALSE)))</f>
        <v/>
      </c>
      <c r="I169" s="35" t="str">
        <f>IF(G169="","",IF(COUNTIF(C169,"*女*"),VLOOKUP(G169,'出場選手データ女子(必須)'!$A$3:$F$81,4,FALSE),VLOOKUP(G169,'出場選手データ男子(必須)'!$A$3:$F$79,4,FALSE)))</f>
        <v/>
      </c>
      <c r="J169" s="36">
        <f t="shared" si="9"/>
        <v>0</v>
      </c>
      <c r="K169" s="37"/>
      <c r="L169" s="38"/>
      <c r="O169" s="67"/>
    </row>
    <row r="170" spans="1:15" ht="15" customHeight="1">
      <c r="A170" s="15">
        <v>150</v>
      </c>
      <c r="B170" s="34"/>
      <c r="C170" s="19" t="str">
        <f t="shared" si="7"/>
        <v/>
      </c>
      <c r="D170" s="19" t="str">
        <f t="shared" si="8"/>
        <v/>
      </c>
      <c r="E170" s="35"/>
      <c r="F170" s="35"/>
      <c r="G170" s="36"/>
      <c r="H170" s="35" t="str">
        <f>IF(G170="","",IF(COUNTIF(C170,"*女*"),VLOOKUP(G170,'出場選手データ女子(必須)'!$A$3:$F$81,2,FALSE),VLOOKUP(G170,'出場選手データ男子(必須)'!$A$3:$F$79,2,FALSE)))</f>
        <v/>
      </c>
      <c r="I170" s="35" t="str">
        <f>IF(G170="","",IF(COUNTIF(C170,"*女*"),VLOOKUP(G170,'出場選手データ女子(必須)'!$A$3:$F$81,4,FALSE),VLOOKUP(G170,'出場選手データ男子(必須)'!$A$3:$F$79,4,FALSE)))</f>
        <v/>
      </c>
      <c r="J170" s="36">
        <f t="shared" si="9"/>
        <v>0</v>
      </c>
      <c r="K170" s="37"/>
      <c r="L170" s="38"/>
      <c r="O170" s="67"/>
    </row>
    <row r="171" spans="1:15" ht="15" customHeight="1">
      <c r="A171" s="15">
        <v>151</v>
      </c>
      <c r="B171" s="34"/>
      <c r="C171" s="19" t="str">
        <f t="shared" si="7"/>
        <v/>
      </c>
      <c r="D171" s="19" t="str">
        <f t="shared" si="8"/>
        <v/>
      </c>
      <c r="E171" s="35"/>
      <c r="F171" s="35"/>
      <c r="G171" s="36"/>
      <c r="H171" s="35" t="str">
        <f>IF(G171="","",IF(COUNTIF(C171,"*女*"),VLOOKUP(G171,'出場選手データ女子(必須)'!$A$3:$F$81,2,FALSE),VLOOKUP(G171,'出場選手データ男子(必須)'!$A$3:$F$79,2,FALSE)))</f>
        <v/>
      </c>
      <c r="I171" s="35" t="str">
        <f>IF(G171="","",IF(COUNTIF(C171,"*女*"),VLOOKUP(G171,'出場選手データ女子(必須)'!$A$3:$F$81,4,FALSE),VLOOKUP(G171,'出場選手データ男子(必須)'!$A$3:$F$79,4,FALSE)))</f>
        <v/>
      </c>
      <c r="J171" s="36">
        <f t="shared" si="9"/>
        <v>0</v>
      </c>
      <c r="K171" s="37"/>
      <c r="L171" s="38"/>
      <c r="O171" s="67"/>
    </row>
    <row r="172" spans="1:15" ht="15" customHeight="1">
      <c r="A172" s="15">
        <v>152</v>
      </c>
      <c r="B172" s="34"/>
      <c r="C172" s="19" t="str">
        <f t="shared" si="7"/>
        <v/>
      </c>
      <c r="D172" s="19" t="str">
        <f t="shared" si="8"/>
        <v/>
      </c>
      <c r="E172" s="35"/>
      <c r="F172" s="35"/>
      <c r="G172" s="36"/>
      <c r="H172" s="35" t="str">
        <f>IF(G172="","",IF(COUNTIF(C172,"*女*"),VLOOKUP(G172,'出場選手データ女子(必須)'!$A$3:$F$81,2,FALSE),VLOOKUP(G172,'出場選手データ男子(必須)'!$A$3:$F$79,2,FALSE)))</f>
        <v/>
      </c>
      <c r="I172" s="35" t="str">
        <f>IF(G172="","",IF(COUNTIF(C172,"*女*"),VLOOKUP(G172,'出場選手データ女子(必須)'!$A$3:$F$81,4,FALSE),VLOOKUP(G172,'出場選手データ男子(必須)'!$A$3:$F$79,4,FALSE)))</f>
        <v/>
      </c>
      <c r="J172" s="36">
        <f t="shared" si="9"/>
        <v>0</v>
      </c>
      <c r="K172" s="37"/>
      <c r="L172" s="38"/>
      <c r="O172" s="67"/>
    </row>
    <row r="173" spans="1:15" ht="15" customHeight="1">
      <c r="A173" s="15">
        <v>153</v>
      </c>
      <c r="B173" s="34"/>
      <c r="C173" s="19" t="str">
        <f t="shared" si="7"/>
        <v/>
      </c>
      <c r="D173" s="19" t="str">
        <f t="shared" si="8"/>
        <v/>
      </c>
      <c r="E173" s="35"/>
      <c r="F173" s="35"/>
      <c r="G173" s="36"/>
      <c r="H173" s="35" t="str">
        <f>IF(G173="","",IF(COUNTIF(C173,"*女*"),VLOOKUP(G173,'出場選手データ女子(必須)'!$A$3:$F$81,2,FALSE),VLOOKUP(G173,'出場選手データ男子(必須)'!$A$3:$F$79,2,FALSE)))</f>
        <v/>
      </c>
      <c r="I173" s="35" t="str">
        <f>IF(G173="","",IF(COUNTIF(C173,"*女*"),VLOOKUP(G173,'出場選手データ女子(必須)'!$A$3:$F$81,4,FALSE),VLOOKUP(G173,'出場選手データ男子(必須)'!$A$3:$F$79,4,FALSE)))</f>
        <v/>
      </c>
      <c r="J173" s="36">
        <f t="shared" si="9"/>
        <v>0</v>
      </c>
      <c r="K173" s="37"/>
      <c r="L173" s="38"/>
      <c r="O173" s="67"/>
    </row>
    <row r="174" spans="1:15" ht="15" customHeight="1">
      <c r="A174" s="15">
        <v>154</v>
      </c>
      <c r="B174" s="34"/>
      <c r="C174" s="19" t="str">
        <f t="shared" si="7"/>
        <v/>
      </c>
      <c r="D174" s="19" t="str">
        <f t="shared" si="8"/>
        <v/>
      </c>
      <c r="E174" s="35"/>
      <c r="F174" s="35"/>
      <c r="G174" s="36"/>
      <c r="H174" s="35" t="str">
        <f>IF(G174="","",IF(COUNTIF(C174,"*女*"),VLOOKUP(G174,'出場選手データ女子(必須)'!$A$3:$F$81,2,FALSE),VLOOKUP(G174,'出場選手データ男子(必須)'!$A$3:$F$79,2,FALSE)))</f>
        <v/>
      </c>
      <c r="I174" s="35" t="str">
        <f>IF(G174="","",IF(COUNTIF(C174,"*女*"),VLOOKUP(G174,'出場選手データ女子(必須)'!$A$3:$F$81,4,FALSE),VLOOKUP(G174,'出場選手データ男子(必須)'!$A$3:$F$79,4,FALSE)))</f>
        <v/>
      </c>
      <c r="J174" s="36">
        <f t="shared" si="9"/>
        <v>0</v>
      </c>
      <c r="K174" s="37"/>
      <c r="L174" s="38"/>
      <c r="O174" s="67"/>
    </row>
    <row r="175" spans="1:15" ht="15" customHeight="1">
      <c r="A175" s="15">
        <v>155</v>
      </c>
      <c r="B175" s="34"/>
      <c r="C175" s="19" t="str">
        <f t="shared" si="7"/>
        <v/>
      </c>
      <c r="D175" s="19" t="str">
        <f t="shared" si="8"/>
        <v/>
      </c>
      <c r="E175" s="35"/>
      <c r="F175" s="35"/>
      <c r="G175" s="36"/>
      <c r="H175" s="35" t="str">
        <f>IF(G175="","",IF(COUNTIF(C175,"*女*"),VLOOKUP(G175,'出場選手データ女子(必須)'!$A$3:$F$81,2,FALSE),VLOOKUP(G175,'出場選手データ男子(必須)'!$A$3:$F$79,2,FALSE)))</f>
        <v/>
      </c>
      <c r="I175" s="35" t="str">
        <f>IF(G175="","",IF(COUNTIF(C175,"*女*"),VLOOKUP(G175,'出場選手データ女子(必須)'!$A$3:$F$81,4,FALSE),VLOOKUP(G175,'出場選手データ男子(必須)'!$A$3:$F$79,4,FALSE)))</f>
        <v/>
      </c>
      <c r="J175" s="36">
        <f t="shared" si="9"/>
        <v>0</v>
      </c>
      <c r="K175" s="37"/>
      <c r="L175" s="38"/>
      <c r="O175" s="67"/>
    </row>
    <row r="176" spans="1:15" ht="15" customHeight="1">
      <c r="A176" s="15">
        <v>156</v>
      </c>
      <c r="B176" s="34"/>
      <c r="C176" s="19" t="str">
        <f t="shared" si="7"/>
        <v/>
      </c>
      <c r="D176" s="19" t="str">
        <f t="shared" si="8"/>
        <v/>
      </c>
      <c r="E176" s="35"/>
      <c r="F176" s="35"/>
      <c r="G176" s="36"/>
      <c r="H176" s="35" t="str">
        <f>IF(G176="","",IF(COUNTIF(C176,"*女*"),VLOOKUP(G176,'出場選手データ女子(必須)'!$A$3:$F$81,2,FALSE),VLOOKUP(G176,'出場選手データ男子(必須)'!$A$3:$F$79,2,FALSE)))</f>
        <v/>
      </c>
      <c r="I176" s="35" t="str">
        <f>IF(G176="","",IF(COUNTIF(C176,"*女*"),VLOOKUP(G176,'出場選手データ女子(必須)'!$A$3:$F$81,4,FALSE),VLOOKUP(G176,'出場選手データ男子(必須)'!$A$3:$F$79,4,FALSE)))</f>
        <v/>
      </c>
      <c r="J176" s="36">
        <f t="shared" si="9"/>
        <v>0</v>
      </c>
      <c r="K176" s="37"/>
      <c r="L176" s="38"/>
      <c r="O176" s="67"/>
    </row>
    <row r="177" spans="1:15" ht="15" customHeight="1">
      <c r="A177" s="15">
        <v>157</v>
      </c>
      <c r="B177" s="34"/>
      <c r="C177" s="19" t="str">
        <f t="shared" si="7"/>
        <v/>
      </c>
      <c r="D177" s="19" t="str">
        <f t="shared" si="8"/>
        <v/>
      </c>
      <c r="E177" s="35"/>
      <c r="F177" s="35"/>
      <c r="G177" s="36"/>
      <c r="H177" s="35" t="str">
        <f>IF(G177="","",IF(COUNTIF(C177,"*女*"),VLOOKUP(G177,'出場選手データ女子(必須)'!$A$3:$F$81,2,FALSE),VLOOKUP(G177,'出場選手データ男子(必須)'!$A$3:$F$79,2,FALSE)))</f>
        <v/>
      </c>
      <c r="I177" s="35" t="str">
        <f>IF(G177="","",IF(COUNTIF(C177,"*女*"),VLOOKUP(G177,'出場選手データ女子(必須)'!$A$3:$F$81,4,FALSE),VLOOKUP(G177,'出場選手データ男子(必須)'!$A$3:$F$79,4,FALSE)))</f>
        <v/>
      </c>
      <c r="J177" s="36">
        <f t="shared" si="9"/>
        <v>0</v>
      </c>
      <c r="K177" s="37"/>
      <c r="L177" s="38"/>
      <c r="O177" s="67"/>
    </row>
    <row r="178" spans="1:15" ht="15" customHeight="1">
      <c r="A178" s="15">
        <v>158</v>
      </c>
      <c r="B178" s="34"/>
      <c r="C178" s="19" t="str">
        <f t="shared" si="7"/>
        <v/>
      </c>
      <c r="D178" s="19" t="str">
        <f t="shared" si="8"/>
        <v/>
      </c>
      <c r="E178" s="35"/>
      <c r="F178" s="35"/>
      <c r="G178" s="36"/>
      <c r="H178" s="35" t="str">
        <f>IF(G178="","",IF(COUNTIF(C178,"*女*"),VLOOKUP(G178,'出場選手データ女子(必須)'!$A$3:$F$81,2,FALSE),VLOOKUP(G178,'出場選手データ男子(必須)'!$A$3:$F$79,2,FALSE)))</f>
        <v/>
      </c>
      <c r="I178" s="35" t="str">
        <f>IF(G178="","",IF(COUNTIF(C178,"*女*"),VLOOKUP(G178,'出場選手データ女子(必須)'!$A$3:$F$81,4,FALSE),VLOOKUP(G178,'出場選手データ男子(必須)'!$A$3:$F$79,4,FALSE)))</f>
        <v/>
      </c>
      <c r="J178" s="36">
        <f t="shared" si="9"/>
        <v>0</v>
      </c>
      <c r="K178" s="37"/>
      <c r="L178" s="38"/>
      <c r="O178" s="67"/>
    </row>
    <row r="179" spans="1:15" ht="15" customHeight="1">
      <c r="A179" s="15">
        <v>159</v>
      </c>
      <c r="B179" s="34"/>
      <c r="C179" s="19" t="str">
        <f t="shared" si="7"/>
        <v/>
      </c>
      <c r="D179" s="19" t="str">
        <f t="shared" si="8"/>
        <v/>
      </c>
      <c r="E179" s="35"/>
      <c r="F179" s="35"/>
      <c r="G179" s="36"/>
      <c r="H179" s="35" t="str">
        <f>IF(G179="","",IF(COUNTIF(C179,"*女*"),VLOOKUP(G179,'出場選手データ女子(必須)'!$A$3:$F$81,2,FALSE),VLOOKUP(G179,'出場選手データ男子(必須)'!$A$3:$F$79,2,FALSE)))</f>
        <v/>
      </c>
      <c r="I179" s="35" t="str">
        <f>IF(G179="","",IF(COUNTIF(C179,"*女*"),VLOOKUP(G179,'出場選手データ女子(必須)'!$A$3:$F$81,4,FALSE),VLOOKUP(G179,'出場選手データ男子(必須)'!$A$3:$F$79,4,FALSE)))</f>
        <v/>
      </c>
      <c r="J179" s="36">
        <f t="shared" si="9"/>
        <v>0</v>
      </c>
      <c r="K179" s="37"/>
      <c r="L179" s="38"/>
      <c r="O179" s="67"/>
    </row>
    <row r="180" spans="1:15" ht="15" customHeight="1" thickBot="1">
      <c r="A180" s="15">
        <v>160</v>
      </c>
      <c r="B180" s="47"/>
      <c r="C180" s="48" t="str">
        <f>IF(ISBLANK(B180),"",VLOOKUP(B180,$N$22:$P$121,2,FALSE))</f>
        <v/>
      </c>
      <c r="D180" s="48" t="str">
        <f t="shared" si="8"/>
        <v/>
      </c>
      <c r="E180" s="49"/>
      <c r="F180" s="49"/>
      <c r="G180" s="50"/>
      <c r="H180" s="49" t="str">
        <f>IF(G180="","",IF(COUNTIF(C180,"*女*"),VLOOKUP(G180,'出場選手データ女子(必須)'!$A$3:$F$81,2,FALSE),VLOOKUP(G180,'出場選手データ男子(必須)'!$A$3:$F$79,2,FALSE)))</f>
        <v/>
      </c>
      <c r="I180" s="49" t="str">
        <f>IF(G180="","",IF(COUNTIF(C180,"*女*"),VLOOKUP(G180,'出場選手データ女子(必須)'!$A$3:$F$81,4,FALSE),VLOOKUP(G180,'出場選手データ男子(必須)'!$A$3:$F$79,4,FALSE)))</f>
        <v/>
      </c>
      <c r="J180" s="50">
        <f t="shared" si="9"/>
        <v>0</v>
      </c>
      <c r="K180" s="51"/>
      <c r="L180" s="52"/>
      <c r="O180" s="67"/>
    </row>
  </sheetData>
  <sheetProtection sheet="1" objects="1" scenarios="1"/>
  <mergeCells count="12">
    <mergeCell ref="D5:H5"/>
    <mergeCell ref="K5:M5"/>
    <mergeCell ref="A1:P1"/>
    <mergeCell ref="D3:H3"/>
    <mergeCell ref="K3:L3"/>
    <mergeCell ref="D4:H4"/>
    <mergeCell ref="K4:M4"/>
    <mergeCell ref="K10:M10"/>
    <mergeCell ref="K6:M6"/>
    <mergeCell ref="K7:M7"/>
    <mergeCell ref="K8:M8"/>
    <mergeCell ref="K9:M9"/>
  </mergeCells>
  <phoneticPr fontId="3"/>
  <conditionalFormatting sqref="C21:C180">
    <cfRule type="expression" dxfId="721" priority="1" stopIfTrue="1">
      <formula>NOT(ISERROR(SEARCH("女",C21)))</formula>
    </cfRule>
  </conditionalFormatting>
  <dataValidations count="3">
    <dataValidation imeMode="on" allowBlank="1" showInputMessage="1" showErrorMessage="1" sqref="L21:M120" xr:uid="{731965F2-E0D0-4F46-995C-41059CA1DA82}"/>
    <dataValidation imeMode="off" allowBlank="1" showInputMessage="1" showErrorMessage="1" sqref="D5:H5" xr:uid="{7CB4BB82-628E-4397-8D08-C0F758348106}"/>
    <dataValidation imeMode="hiragana" allowBlank="1" showInputMessage="1" showErrorMessage="1" sqref="H21:I180" xr:uid="{E6EAF616-BD00-486F-B70F-A1AFADB17FBB}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80"/>
  <sheetViews>
    <sheetView showZeros="0" view="pageBreakPreview" zoomScaleNormal="100" zoomScaleSheetLayoutView="100" workbookViewId="0">
      <selection sqref="A1:P1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60" t="s">
        <v>148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57"/>
      <c r="E3" s="158"/>
      <c r="F3" s="158"/>
      <c r="G3" s="158"/>
      <c r="H3" s="159"/>
      <c r="K3" s="161" t="s">
        <v>61</v>
      </c>
      <c r="L3" s="163"/>
      <c r="M3" s="20"/>
      <c r="N3" s="21"/>
      <c r="O3" s="66">
        <f>SUM(O4:O9)</f>
        <v>0</v>
      </c>
    </row>
    <row r="4" spans="1:17" ht="15" customHeight="1">
      <c r="C4" s="19" t="s">
        <v>38</v>
      </c>
      <c r="D4" s="157"/>
      <c r="E4" s="158"/>
      <c r="F4" s="158"/>
      <c r="G4" s="158"/>
      <c r="H4" s="159"/>
      <c r="K4" s="155" t="s">
        <v>139</v>
      </c>
      <c r="L4" s="156"/>
      <c r="M4" s="156"/>
      <c r="N4" s="22"/>
      <c r="O4" s="66">
        <f t="shared" ref="O4:O10" si="0">P4*N4</f>
        <v>0</v>
      </c>
      <c r="P4" s="93">
        <v>1500</v>
      </c>
      <c r="Q4" s="65"/>
    </row>
    <row r="5" spans="1:17" ht="15" customHeight="1">
      <c r="C5" s="19" t="s">
        <v>39</v>
      </c>
      <c r="D5" s="157"/>
      <c r="E5" s="158"/>
      <c r="F5" s="158"/>
      <c r="G5" s="158"/>
      <c r="H5" s="159"/>
      <c r="K5" s="155" t="s">
        <v>140</v>
      </c>
      <c r="L5" s="156"/>
      <c r="M5" s="156"/>
      <c r="N5" s="22"/>
      <c r="O5" s="66">
        <f t="shared" si="0"/>
        <v>0</v>
      </c>
      <c r="P5" s="93">
        <v>1000</v>
      </c>
      <c r="Q5" s="65"/>
    </row>
    <row r="6" spans="1:17" ht="15" customHeight="1">
      <c r="I6" s="23"/>
      <c r="J6" s="23"/>
      <c r="K6" s="155" t="s">
        <v>143</v>
      </c>
      <c r="L6" s="156"/>
      <c r="M6" s="156"/>
      <c r="N6" s="22"/>
      <c r="O6" s="66">
        <f t="shared" si="0"/>
        <v>0</v>
      </c>
      <c r="P6" s="93">
        <v>1000</v>
      </c>
      <c r="Q6" s="23"/>
    </row>
    <row r="7" spans="1:17" ht="15" customHeight="1">
      <c r="C7" s="24"/>
      <c r="K7" s="155" t="s">
        <v>141</v>
      </c>
      <c r="L7" s="156"/>
      <c r="M7" s="156"/>
      <c r="N7" s="22"/>
      <c r="O7" s="66">
        <f t="shared" si="0"/>
        <v>0</v>
      </c>
      <c r="P7" s="93">
        <v>700</v>
      </c>
    </row>
    <row r="8" spans="1:17" ht="15" customHeight="1">
      <c r="K8" s="155" t="s">
        <v>142</v>
      </c>
      <c r="L8" s="156"/>
      <c r="M8" s="156"/>
      <c r="N8" s="22"/>
      <c r="O8" s="66">
        <f t="shared" si="0"/>
        <v>0</v>
      </c>
      <c r="P8" s="93">
        <v>700</v>
      </c>
    </row>
    <row r="9" spans="1:17" ht="15" customHeight="1">
      <c r="K9" s="155" t="s">
        <v>144</v>
      </c>
      <c r="L9" s="156"/>
      <c r="M9" s="156"/>
      <c r="N9" s="22"/>
      <c r="O9" s="66">
        <f t="shared" si="0"/>
        <v>0</v>
      </c>
      <c r="P9" s="93">
        <v>400</v>
      </c>
    </row>
    <row r="10" spans="1:17">
      <c r="A10" s="15" t="s">
        <v>40</v>
      </c>
      <c r="K10" s="155" t="s">
        <v>84</v>
      </c>
      <c r="L10" s="156"/>
      <c r="M10" s="156"/>
      <c r="N10" s="22"/>
      <c r="O10" s="66">
        <f t="shared" si="0"/>
        <v>0</v>
      </c>
      <c r="P10" s="94">
        <v>2000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1" t="s">
        <v>77</v>
      </c>
    </row>
    <row r="15" spans="1:17">
      <c r="B15" s="81" t="s">
        <v>78</v>
      </c>
    </row>
    <row r="16" spans="1:17">
      <c r="B16" s="122" t="s">
        <v>136</v>
      </c>
    </row>
    <row r="17" spans="1:20">
      <c r="A17" s="15">
        <v>2</v>
      </c>
      <c r="B17" s="24" t="s">
        <v>44</v>
      </c>
      <c r="K17" s="26"/>
      <c r="L17" s="15" t="s">
        <v>137</v>
      </c>
      <c r="N17" s="25"/>
    </row>
    <row r="18" spans="1:20" ht="14.25" thickBot="1">
      <c r="A18" s="15">
        <v>3</v>
      </c>
      <c r="B18" s="15" t="s">
        <v>45</v>
      </c>
      <c r="K18" s="26"/>
    </row>
    <row r="19" spans="1:20">
      <c r="B19" s="27" t="s">
        <v>46</v>
      </c>
      <c r="C19" s="28" t="s">
        <v>47</v>
      </c>
      <c r="D19" s="28" t="s">
        <v>48</v>
      </c>
      <c r="E19" s="28" t="s">
        <v>49</v>
      </c>
      <c r="F19" s="28" t="s">
        <v>50</v>
      </c>
      <c r="G19" s="28" t="s">
        <v>51</v>
      </c>
      <c r="H19" s="28" t="s">
        <v>52</v>
      </c>
      <c r="I19" s="29" t="s">
        <v>62</v>
      </c>
      <c r="J19" s="28"/>
      <c r="K19" s="28" t="s">
        <v>53</v>
      </c>
      <c r="L19" s="30" t="s">
        <v>54</v>
      </c>
      <c r="M19" s="31"/>
      <c r="O19" s="32"/>
    </row>
    <row r="20" spans="1:20" ht="15" customHeight="1" thickBot="1">
      <c r="A20" s="33" t="s">
        <v>55</v>
      </c>
      <c r="B20" s="60">
        <v>41</v>
      </c>
      <c r="C20" s="61" t="str">
        <f>IF(ISBLANK(B20),"",VLOOKUP(B20,$N$22:$P$117,2,FALSE))</f>
        <v>中学１年女子</v>
      </c>
      <c r="D20" s="61" t="str">
        <f>IF(ISBLANK(B20),"",VLOOKUP(B20,$N$22:$P$117,3,FALSE))</f>
        <v>100m</v>
      </c>
      <c r="E20" s="61"/>
      <c r="F20" s="61"/>
      <c r="G20" s="61">
        <v>1234</v>
      </c>
      <c r="H20" s="62" t="s">
        <v>56</v>
      </c>
      <c r="I20" s="61">
        <v>3</v>
      </c>
      <c r="J20" s="61"/>
      <c r="K20" s="63">
        <v>12.34</v>
      </c>
      <c r="L20" s="64"/>
      <c r="M20" s="31"/>
      <c r="O20" s="15" t="s">
        <v>57</v>
      </c>
    </row>
    <row r="21" spans="1:20" ht="15" customHeight="1" thickTop="1">
      <c r="A21" s="15">
        <v>1</v>
      </c>
      <c r="B21" s="54"/>
      <c r="C21" s="19" t="str">
        <f t="shared" ref="C21:C84" si="1">IF(ISBLANK(B21),"",VLOOKUP(B21,$N$22:$P$121,2,FALSE))</f>
        <v/>
      </c>
      <c r="D21" s="55" t="str">
        <f t="shared" ref="D21:D84" si="2">IF(ISBLANK(B21),"",VLOOKUP(B21,$N$22:$P$121,3,FALSE))</f>
        <v/>
      </c>
      <c r="E21" s="56"/>
      <c r="F21" s="56"/>
      <c r="G21" s="57"/>
      <c r="H21" s="56" t="str">
        <f>IF(G21="","",IF(COUNTIF(C21,"*女*"),VLOOKUP(G21,'出場選手データ女子(必須)'!$A$3:$F$81,2,FALSE),VLOOKUP(G21,'出場選手データ男子(必須)'!$A$3:$F$79,2,FALSE)))</f>
        <v/>
      </c>
      <c r="I21" s="56" t="str">
        <f>IF(G21="","",IF(COUNTIF(C21,"*女*"),VLOOKUP(G21,'出場選手データ女子(必須)'!$A$3:$F$81,4,FALSE),VLOOKUP(G21,'出場選手データ男子(必須)'!$A$3:$F$79,4,FALSE)))</f>
        <v/>
      </c>
      <c r="J21" s="73">
        <f>D$3</f>
        <v>0</v>
      </c>
      <c r="K21" s="58"/>
      <c r="L21" s="59"/>
      <c r="M21" s="39"/>
      <c r="N21" s="79" t="s">
        <v>65</v>
      </c>
      <c r="O21" s="19" t="s">
        <v>75</v>
      </c>
      <c r="P21" s="80" t="s">
        <v>76</v>
      </c>
      <c r="Q21" s="69"/>
      <c r="R21" s="80" t="s">
        <v>65</v>
      </c>
      <c r="S21" s="19" t="s">
        <v>80</v>
      </c>
      <c r="T21" s="80" t="s">
        <v>81</v>
      </c>
    </row>
    <row r="22" spans="1:20" ht="15" customHeight="1">
      <c r="A22" s="15">
        <v>2</v>
      </c>
      <c r="B22" s="34"/>
      <c r="C22" s="19" t="str">
        <f t="shared" si="1"/>
        <v/>
      </c>
      <c r="D22" s="19" t="str">
        <f t="shared" si="2"/>
        <v/>
      </c>
      <c r="E22" s="35"/>
      <c r="F22" s="35"/>
      <c r="G22" s="36"/>
      <c r="H22" s="35" t="str">
        <f>IF(G22="","",IF(COUNTIF(C22,"*女*"),VLOOKUP(G22,'出場選手データ女子(必須)'!$A$3:$F$81,2,FALSE),VLOOKUP(G22,'出場選手データ男子(必須)'!$A$3:$F$79,2,FALSE)))</f>
        <v/>
      </c>
      <c r="I22" s="35" t="str">
        <f>IF(G22="","",IF(COUNTIF(C22,"*女*"),VLOOKUP(G22,'出場選手データ女子(必須)'!$A$3:$F$81,4,FALSE),VLOOKUP(G22,'出場選手データ男子(必須)'!$A$3:$F$79,4,FALSE)))</f>
        <v/>
      </c>
      <c r="J22" s="74">
        <f t="shared" ref="J22:J85" si="3">D$3</f>
        <v>0</v>
      </c>
      <c r="K22" s="37"/>
      <c r="L22" s="38"/>
      <c r="M22" s="39"/>
      <c r="N22" s="79">
        <v>21</v>
      </c>
      <c r="O22" s="19" t="s">
        <v>99</v>
      </c>
      <c r="P22" s="80" t="s">
        <v>58</v>
      </c>
      <c r="Q22" s="82"/>
      <c r="R22" s="83">
        <v>41</v>
      </c>
      <c r="S22" s="78" t="s">
        <v>108</v>
      </c>
      <c r="T22" s="83" t="s">
        <v>58</v>
      </c>
    </row>
    <row r="23" spans="1:20" ht="15" customHeight="1">
      <c r="A23" s="15">
        <v>3</v>
      </c>
      <c r="B23" s="34"/>
      <c r="C23" s="19" t="str">
        <f t="shared" si="1"/>
        <v/>
      </c>
      <c r="D23" s="19" t="str">
        <f t="shared" si="2"/>
        <v/>
      </c>
      <c r="E23" s="35"/>
      <c r="F23" s="35"/>
      <c r="G23" s="36"/>
      <c r="H23" s="35" t="str">
        <f>IF(G23="","",IF(COUNTIF(C23,"*女*"),VLOOKUP(G23,'出場選手データ女子(必須)'!$A$3:$F$81,2,FALSE),VLOOKUP(G23,'出場選手データ男子(必須)'!$A$3:$F$79,2,FALSE)))</f>
        <v/>
      </c>
      <c r="I23" s="35" t="str">
        <f>IF(G23="","",IF(COUNTIF(C23,"*女*"),VLOOKUP(G23,'出場選手データ女子(必須)'!$A$3:$F$81,4,FALSE),VLOOKUP(G23,'出場選手データ男子(必須)'!$A$3:$F$79,4,FALSE)))</f>
        <v/>
      </c>
      <c r="J23" s="74">
        <f t="shared" si="3"/>
        <v>0</v>
      </c>
      <c r="K23" s="37"/>
      <c r="L23" s="38"/>
      <c r="M23" s="39"/>
      <c r="N23" s="79">
        <v>22</v>
      </c>
      <c r="O23" s="19" t="s">
        <v>100</v>
      </c>
      <c r="P23" s="80" t="s">
        <v>58</v>
      </c>
      <c r="Q23" s="82"/>
      <c r="R23" s="83">
        <v>42</v>
      </c>
      <c r="S23" s="78" t="s">
        <v>109</v>
      </c>
      <c r="T23" s="83" t="s">
        <v>58</v>
      </c>
    </row>
    <row r="24" spans="1:20" ht="15" customHeight="1">
      <c r="A24" s="15">
        <v>4</v>
      </c>
      <c r="B24" s="34"/>
      <c r="C24" s="19" t="str">
        <f t="shared" si="1"/>
        <v/>
      </c>
      <c r="D24" s="19" t="str">
        <f t="shared" si="2"/>
        <v/>
      </c>
      <c r="E24" s="35"/>
      <c r="F24" s="35"/>
      <c r="G24" s="36"/>
      <c r="H24" s="35" t="str">
        <f>IF(G24="","",IF(COUNTIF(C24,"*女*"),VLOOKUP(G24,'出場選手データ女子(必須)'!$A$3:$F$81,2,FALSE),VLOOKUP(G24,'出場選手データ男子(必須)'!$A$3:$F$79,2,FALSE)))</f>
        <v/>
      </c>
      <c r="I24" s="35" t="str">
        <f>IF(G24="","",IF(COUNTIF(C24,"*女*"),VLOOKUP(G24,'出場選手データ女子(必須)'!$A$3:$F$81,4,FALSE),VLOOKUP(G24,'出場選手データ男子(必須)'!$A$3:$F$79,4,FALSE)))</f>
        <v/>
      </c>
      <c r="J24" s="74">
        <f t="shared" si="3"/>
        <v>0</v>
      </c>
      <c r="K24" s="37"/>
      <c r="L24" s="38"/>
      <c r="M24" s="39"/>
      <c r="N24" s="79">
        <v>23</v>
      </c>
      <c r="O24" s="19" t="s">
        <v>101</v>
      </c>
      <c r="P24" s="80" t="s">
        <v>58</v>
      </c>
      <c r="Q24" s="82"/>
      <c r="R24" s="83">
        <v>43</v>
      </c>
      <c r="S24" s="78" t="s">
        <v>110</v>
      </c>
      <c r="T24" s="83" t="s">
        <v>58</v>
      </c>
    </row>
    <row r="25" spans="1:20" ht="15" customHeight="1">
      <c r="A25" s="15">
        <v>5</v>
      </c>
      <c r="B25" s="34"/>
      <c r="C25" s="19" t="str">
        <f t="shared" si="1"/>
        <v/>
      </c>
      <c r="D25" s="19" t="str">
        <f t="shared" si="2"/>
        <v/>
      </c>
      <c r="E25" s="35"/>
      <c r="F25" s="35"/>
      <c r="G25" s="36"/>
      <c r="H25" s="35" t="str">
        <f>IF(G25="","",IF(COUNTIF(C25,"*女*"),VLOOKUP(G25,'出場選手データ女子(必須)'!$A$3:$F$81,2,FALSE),VLOOKUP(G25,'出場選手データ男子(必須)'!$A$3:$F$79,2,FALSE)))</f>
        <v/>
      </c>
      <c r="I25" s="35" t="str">
        <f>IF(G25="","",IF(COUNTIF(C25,"*女*"),VLOOKUP(G25,'出場選手データ女子(必須)'!$A$3:$F$81,4,FALSE),VLOOKUP(G25,'出場選手データ男子(必須)'!$A$3:$F$79,4,FALSE)))</f>
        <v/>
      </c>
      <c r="J25" s="74">
        <f t="shared" si="3"/>
        <v>0</v>
      </c>
      <c r="K25" s="37"/>
      <c r="L25" s="38"/>
      <c r="M25" s="39"/>
      <c r="N25" s="79">
        <v>24</v>
      </c>
      <c r="O25" s="19" t="s">
        <v>102</v>
      </c>
      <c r="P25" s="84" t="s">
        <v>149</v>
      </c>
      <c r="Q25" s="82"/>
      <c r="R25" s="83">
        <v>44</v>
      </c>
      <c r="S25" s="78" t="s">
        <v>111</v>
      </c>
      <c r="T25" s="83" t="s">
        <v>150</v>
      </c>
    </row>
    <row r="26" spans="1:20" ht="15" customHeight="1">
      <c r="A26" s="15">
        <v>6</v>
      </c>
      <c r="B26" s="34"/>
      <c r="C26" s="19" t="str">
        <f t="shared" si="1"/>
        <v/>
      </c>
      <c r="D26" s="19" t="str">
        <f t="shared" si="2"/>
        <v/>
      </c>
      <c r="E26" s="35"/>
      <c r="F26" s="35"/>
      <c r="G26" s="36"/>
      <c r="H26" s="35" t="str">
        <f>IF(G26="","",IF(COUNTIF(C26,"*女*"),VLOOKUP(G26,'出場選手データ女子(必須)'!$A$3:$F$81,2,FALSE),VLOOKUP(G26,'出場選手データ男子(必須)'!$A$3:$F$79,2,FALSE)))</f>
        <v/>
      </c>
      <c r="I26" s="35" t="str">
        <f>IF(G26="","",IF(COUNTIF(C26,"*女*"),VLOOKUP(G26,'出場選手データ女子(必須)'!$A$3:$F$81,4,FALSE),VLOOKUP(G26,'出場選手データ男子(必須)'!$A$3:$F$79,4,FALSE)))</f>
        <v/>
      </c>
      <c r="J26" s="74">
        <f t="shared" si="3"/>
        <v>0</v>
      </c>
      <c r="K26" s="37"/>
      <c r="L26" s="38"/>
      <c r="M26" s="39"/>
      <c r="N26" s="79">
        <v>25</v>
      </c>
      <c r="O26" s="79" t="s">
        <v>102</v>
      </c>
      <c r="P26" s="80" t="s">
        <v>103</v>
      </c>
      <c r="Q26" s="82"/>
      <c r="R26" s="83">
        <v>45</v>
      </c>
      <c r="S26" s="78" t="s">
        <v>111</v>
      </c>
      <c r="T26" s="83" t="s">
        <v>112</v>
      </c>
    </row>
    <row r="27" spans="1:20" ht="15" customHeight="1">
      <c r="A27" s="15">
        <v>7</v>
      </c>
      <c r="B27" s="34"/>
      <c r="C27" s="19" t="str">
        <f t="shared" si="1"/>
        <v/>
      </c>
      <c r="D27" s="19" t="str">
        <f t="shared" si="2"/>
        <v/>
      </c>
      <c r="E27" s="35"/>
      <c r="F27" s="35"/>
      <c r="G27" s="36"/>
      <c r="H27" s="35" t="str">
        <f>IF(G27="","",IF(COUNTIF(C27,"*女*"),VLOOKUP(G27,'出場選手データ女子(必須)'!$A$3:$F$81,2,FALSE),VLOOKUP(G27,'出場選手データ男子(必須)'!$A$3:$F$79,2,FALSE)))</f>
        <v/>
      </c>
      <c r="I27" s="35" t="str">
        <f>IF(G27="","",IF(COUNTIF(C27,"*女*"),VLOOKUP(G27,'出場選手データ女子(必須)'!$A$3:$F$81,4,FALSE),VLOOKUP(G27,'出場選手データ男子(必須)'!$A$3:$F$79,4,FALSE)))</f>
        <v/>
      </c>
      <c r="J27" s="74">
        <f t="shared" si="3"/>
        <v>0</v>
      </c>
      <c r="K27" s="37"/>
      <c r="L27" s="38"/>
      <c r="M27" s="39"/>
      <c r="N27" s="79">
        <v>26</v>
      </c>
      <c r="O27" s="19" t="s">
        <v>102</v>
      </c>
      <c r="P27" s="80" t="s">
        <v>104</v>
      </c>
      <c r="Q27" s="82"/>
      <c r="R27" s="83">
        <v>46</v>
      </c>
      <c r="S27" s="78" t="s">
        <v>111</v>
      </c>
      <c r="T27" s="83" t="s">
        <v>113</v>
      </c>
    </row>
    <row r="28" spans="1:20" ht="15" customHeight="1">
      <c r="A28" s="15">
        <v>8</v>
      </c>
      <c r="B28" s="34"/>
      <c r="C28" s="19" t="str">
        <f t="shared" si="1"/>
        <v/>
      </c>
      <c r="D28" s="19" t="str">
        <f t="shared" si="2"/>
        <v/>
      </c>
      <c r="E28" s="35"/>
      <c r="F28" s="35"/>
      <c r="G28" s="36"/>
      <c r="H28" s="35" t="str">
        <f>IF(G28="","",IF(COUNTIF(C28,"*女*"),VLOOKUP(G28,'出場選手データ女子(必須)'!$A$3:$F$81,2,FALSE),VLOOKUP(G28,'出場選手データ男子(必須)'!$A$3:$F$79,2,FALSE)))</f>
        <v/>
      </c>
      <c r="I28" s="35" t="str">
        <f>IF(G28="","",IF(COUNTIF(C28,"*女*"),VLOOKUP(G28,'出場選手データ女子(必須)'!$A$3:$F$81,4,FALSE),VLOOKUP(G28,'出場選手データ男子(必須)'!$A$3:$F$79,4,FALSE)))</f>
        <v/>
      </c>
      <c r="J28" s="74">
        <f t="shared" si="3"/>
        <v>0</v>
      </c>
      <c r="K28" s="37"/>
      <c r="L28" s="38"/>
      <c r="M28" s="39"/>
      <c r="N28" s="79">
        <v>27</v>
      </c>
      <c r="O28" s="19" t="s">
        <v>145</v>
      </c>
      <c r="P28" s="80" t="s">
        <v>105</v>
      </c>
      <c r="Q28" s="82"/>
      <c r="R28" s="83">
        <v>47</v>
      </c>
      <c r="S28" s="78" t="s">
        <v>147</v>
      </c>
      <c r="T28" s="83" t="s">
        <v>114</v>
      </c>
    </row>
    <row r="29" spans="1:20" ht="15" customHeight="1">
      <c r="A29" s="15">
        <v>9</v>
      </c>
      <c r="B29" s="34"/>
      <c r="C29" s="19" t="str">
        <f t="shared" si="1"/>
        <v/>
      </c>
      <c r="D29" s="19" t="str">
        <f t="shared" si="2"/>
        <v/>
      </c>
      <c r="E29" s="35"/>
      <c r="F29" s="35"/>
      <c r="G29" s="36"/>
      <c r="H29" s="35" t="str">
        <f>IF(G29="","",IF(COUNTIF(C29,"*女*"),VLOOKUP(G29,'出場選手データ女子(必須)'!$A$3:$F$81,2,FALSE),VLOOKUP(G29,'出場選手データ男子(必須)'!$A$3:$F$79,2,FALSE)))</f>
        <v/>
      </c>
      <c r="I29" s="35" t="str">
        <f>IF(G29="","",IF(COUNTIF(C29,"*女*"),VLOOKUP(G29,'出場選手データ女子(必須)'!$A$3:$F$81,4,FALSE),VLOOKUP(G29,'出場選手データ男子(必須)'!$A$3:$F$79,4,FALSE)))</f>
        <v/>
      </c>
      <c r="J29" s="74">
        <f t="shared" si="3"/>
        <v>0</v>
      </c>
      <c r="K29" s="37"/>
      <c r="L29" s="38"/>
      <c r="M29" s="39"/>
      <c r="N29" s="79">
        <v>28</v>
      </c>
      <c r="O29" s="19" t="s">
        <v>102</v>
      </c>
      <c r="P29" s="80" t="s">
        <v>91</v>
      </c>
      <c r="Q29" s="82"/>
      <c r="R29" s="83">
        <v>48</v>
      </c>
      <c r="S29" s="78" t="s">
        <v>111</v>
      </c>
      <c r="T29" s="83" t="s">
        <v>91</v>
      </c>
    </row>
    <row r="30" spans="1:20" ht="15" customHeight="1">
      <c r="A30" s="15">
        <v>10</v>
      </c>
      <c r="B30" s="34"/>
      <c r="C30" s="19" t="str">
        <f t="shared" si="1"/>
        <v/>
      </c>
      <c r="D30" s="19" t="str">
        <f t="shared" si="2"/>
        <v/>
      </c>
      <c r="E30" s="35"/>
      <c r="F30" s="35"/>
      <c r="G30" s="36"/>
      <c r="H30" s="35" t="str">
        <f>IF(G30="","",IF(COUNTIF(C30,"*女*"),VLOOKUP(G30,'出場選手データ女子(必須)'!$A$3:$F$81,2,FALSE),VLOOKUP(G30,'出場選手データ男子(必須)'!$A$3:$F$79,2,FALSE)))</f>
        <v/>
      </c>
      <c r="I30" s="35" t="str">
        <f>IF(G30="","",IF(COUNTIF(C30,"*女*"),VLOOKUP(G30,'出場選手データ女子(必須)'!$A$3:$F$81,4,FALSE),VLOOKUP(G30,'出場選手データ男子(必須)'!$A$3:$F$79,4,FALSE)))</f>
        <v/>
      </c>
      <c r="J30" s="74">
        <f t="shared" si="3"/>
        <v>0</v>
      </c>
      <c r="K30" s="37"/>
      <c r="L30" s="38"/>
      <c r="M30" s="39"/>
      <c r="N30" s="79">
        <v>29</v>
      </c>
      <c r="O30" s="19" t="s">
        <v>102</v>
      </c>
      <c r="P30" s="80" t="s">
        <v>106</v>
      </c>
      <c r="Q30" s="82"/>
      <c r="R30" s="83">
        <v>49</v>
      </c>
      <c r="S30" s="78" t="s">
        <v>111</v>
      </c>
      <c r="T30" s="83" t="s">
        <v>106</v>
      </c>
    </row>
    <row r="31" spans="1:20" ht="15" customHeight="1">
      <c r="A31" s="15">
        <v>11</v>
      </c>
      <c r="B31" s="34"/>
      <c r="C31" s="19" t="str">
        <f t="shared" si="1"/>
        <v/>
      </c>
      <c r="D31" s="19" t="str">
        <f t="shared" si="2"/>
        <v/>
      </c>
      <c r="E31" s="35"/>
      <c r="F31" s="35"/>
      <c r="G31" s="36"/>
      <c r="H31" s="35" t="str">
        <f>IF(G31="","",IF(COUNTIF(C31,"*女*"),VLOOKUP(G31,'出場選手データ女子(必須)'!$A$3:$F$81,2,FALSE),VLOOKUP(G31,'出場選手データ男子(必須)'!$A$3:$F$79,2,FALSE)))</f>
        <v/>
      </c>
      <c r="I31" s="35" t="str">
        <f>IF(G31="","",IF(COUNTIF(C31,"*女*"),VLOOKUP(G31,'出場選手データ女子(必須)'!$A$3:$F$81,4,FALSE),VLOOKUP(G31,'出場選手データ男子(必須)'!$A$3:$F$79,4,FALSE)))</f>
        <v/>
      </c>
      <c r="J31" s="74">
        <f t="shared" si="3"/>
        <v>0</v>
      </c>
      <c r="K31" s="37"/>
      <c r="L31" s="38"/>
      <c r="M31" s="39"/>
      <c r="N31" s="79">
        <v>30</v>
      </c>
      <c r="O31" s="19" t="s">
        <v>102</v>
      </c>
      <c r="P31" s="80" t="s">
        <v>92</v>
      </c>
      <c r="Q31" s="82"/>
      <c r="R31" s="83">
        <v>50</v>
      </c>
      <c r="S31" s="78" t="s">
        <v>111</v>
      </c>
      <c r="T31" s="83" t="s">
        <v>92</v>
      </c>
    </row>
    <row r="32" spans="1:20" ht="15" customHeight="1">
      <c r="A32" s="15">
        <v>12</v>
      </c>
      <c r="B32" s="34"/>
      <c r="C32" s="19" t="str">
        <f t="shared" si="1"/>
        <v/>
      </c>
      <c r="D32" s="19" t="str">
        <f t="shared" si="2"/>
        <v/>
      </c>
      <c r="E32" s="35"/>
      <c r="F32" s="35"/>
      <c r="G32" s="36"/>
      <c r="H32" s="35" t="str">
        <f>IF(G32="","",IF(COUNTIF(C32,"*女*"),VLOOKUP(G32,'出場選手データ女子(必須)'!$A$3:$F$81,2,FALSE),VLOOKUP(G32,'出場選手データ男子(必須)'!$A$3:$F$79,2,FALSE)))</f>
        <v/>
      </c>
      <c r="I32" s="35" t="str">
        <f>IF(G32="","",IF(COUNTIF(C32,"*女*"),VLOOKUP(G32,'出場選手データ女子(必須)'!$A$3:$F$81,4,FALSE),VLOOKUP(G32,'出場選手データ男子(必須)'!$A$3:$F$79,4,FALSE)))</f>
        <v/>
      </c>
      <c r="J32" s="74">
        <f t="shared" si="3"/>
        <v>0</v>
      </c>
      <c r="K32" s="37"/>
      <c r="L32" s="38"/>
      <c r="M32" s="39"/>
      <c r="N32" s="79">
        <v>31</v>
      </c>
      <c r="O32" s="19" t="s">
        <v>102</v>
      </c>
      <c r="P32" s="80" t="s">
        <v>107</v>
      </c>
      <c r="Q32" s="82"/>
      <c r="R32" s="83">
        <v>51</v>
      </c>
      <c r="S32" s="78" t="s">
        <v>111</v>
      </c>
      <c r="T32" s="83" t="s">
        <v>107</v>
      </c>
    </row>
    <row r="33" spans="1:20" ht="15" customHeight="1">
      <c r="A33" s="15">
        <v>13</v>
      </c>
      <c r="B33" s="34"/>
      <c r="C33" s="19" t="str">
        <f t="shared" si="1"/>
        <v/>
      </c>
      <c r="D33" s="19" t="str">
        <f t="shared" si="2"/>
        <v/>
      </c>
      <c r="E33" s="35"/>
      <c r="F33" s="35"/>
      <c r="G33" s="36"/>
      <c r="H33" s="35" t="str">
        <f>IF(G33="","",IF(COUNTIF(C33,"*女*"),VLOOKUP(G33,'出場選手データ女子(必須)'!$A$3:$F$81,2,FALSE),VLOOKUP(G33,'出場選手データ男子(必須)'!$A$3:$F$79,2,FALSE)))</f>
        <v/>
      </c>
      <c r="I33" s="35" t="str">
        <f>IF(G33="","",IF(COUNTIF(C33,"*女*"),VLOOKUP(G33,'出場選手データ女子(必須)'!$A$3:$F$81,4,FALSE),VLOOKUP(G33,'出場選手データ男子(必須)'!$A$3:$F$79,4,FALSE)))</f>
        <v/>
      </c>
      <c r="J33" s="74">
        <f t="shared" si="3"/>
        <v>0</v>
      </c>
      <c r="K33" s="37"/>
      <c r="L33" s="38"/>
      <c r="M33" s="39"/>
      <c r="N33" s="79">
        <v>32</v>
      </c>
      <c r="O33" s="19" t="s">
        <v>102</v>
      </c>
      <c r="P33" s="80" t="s">
        <v>118</v>
      </c>
      <c r="Q33" s="82"/>
      <c r="R33" s="83">
        <v>52</v>
      </c>
      <c r="S33" s="78" t="s">
        <v>111</v>
      </c>
      <c r="T33" s="83" t="s">
        <v>115</v>
      </c>
    </row>
    <row r="34" spans="1:20" ht="15" customHeight="1">
      <c r="A34" s="15">
        <v>14</v>
      </c>
      <c r="B34" s="34"/>
      <c r="C34" s="19" t="str">
        <f t="shared" si="1"/>
        <v/>
      </c>
      <c r="D34" s="19" t="str">
        <f t="shared" si="2"/>
        <v/>
      </c>
      <c r="E34" s="35"/>
      <c r="F34" s="35"/>
      <c r="G34" s="36"/>
      <c r="H34" s="35" t="str">
        <f>IF(G34="","",IF(COUNTIF(C34,"*女*"),VLOOKUP(G34,'出場選手データ女子(必須)'!$A$3:$F$81,2,FALSE),VLOOKUP(G34,'出場選手データ男子(必須)'!$A$3:$F$79,2,FALSE)))</f>
        <v/>
      </c>
      <c r="I34" s="35" t="str">
        <f>IF(G34="","",IF(COUNTIF(C34,"*女*"),VLOOKUP(G34,'出場選手データ女子(必須)'!$A$3:$F$81,4,FALSE),VLOOKUP(G34,'出場選手データ男子(必須)'!$A$3:$F$79,4,FALSE)))</f>
        <v/>
      </c>
      <c r="J34" s="74">
        <f t="shared" si="3"/>
        <v>0</v>
      </c>
      <c r="K34" s="37"/>
      <c r="L34" s="38"/>
      <c r="M34" s="39"/>
      <c r="N34" s="79">
        <v>33</v>
      </c>
      <c r="O34" s="19" t="s">
        <v>102</v>
      </c>
      <c r="P34" s="80" t="s">
        <v>119</v>
      </c>
      <c r="Q34" s="82"/>
      <c r="R34" s="83">
        <v>53</v>
      </c>
      <c r="S34" s="78" t="s">
        <v>111</v>
      </c>
      <c r="T34" s="83" t="s">
        <v>120</v>
      </c>
    </row>
    <row r="35" spans="1:20" ht="15" customHeight="1">
      <c r="A35" s="15">
        <v>15</v>
      </c>
      <c r="B35" s="34"/>
      <c r="C35" s="19" t="str">
        <f t="shared" si="1"/>
        <v/>
      </c>
      <c r="D35" s="19" t="str">
        <f t="shared" si="2"/>
        <v/>
      </c>
      <c r="E35" s="35"/>
      <c r="F35" s="35"/>
      <c r="G35" s="36"/>
      <c r="H35" s="35" t="str">
        <f>IF(G35="","",IF(COUNTIF(C35,"*女*"),VLOOKUP(G35,'出場選手データ女子(必須)'!$A$3:$F$81,2,FALSE),VLOOKUP(G35,'出場選手データ男子(必須)'!$A$3:$F$79,2,FALSE)))</f>
        <v/>
      </c>
      <c r="I35" s="35" t="str">
        <f>IF(G35="","",IF(COUNTIF(C35,"*女*"),VLOOKUP(G35,'出場選手データ女子(必須)'!$A$3:$F$81,4,FALSE),VLOOKUP(G35,'出場選手データ男子(必須)'!$A$3:$F$79,4,FALSE)))</f>
        <v/>
      </c>
      <c r="J35" s="74">
        <f t="shared" si="3"/>
        <v>0</v>
      </c>
      <c r="K35" s="37"/>
      <c r="L35" s="38"/>
      <c r="M35" s="39"/>
      <c r="N35" s="79">
        <v>34</v>
      </c>
      <c r="O35" s="19" t="s">
        <v>102</v>
      </c>
      <c r="P35" s="80" t="s">
        <v>83</v>
      </c>
      <c r="Q35" s="82"/>
      <c r="R35" s="83">
        <v>54</v>
      </c>
      <c r="S35" s="78" t="s">
        <v>111</v>
      </c>
      <c r="T35" s="83" t="s">
        <v>83</v>
      </c>
    </row>
    <row r="36" spans="1:20" ht="15" customHeight="1">
      <c r="A36" s="15">
        <v>16</v>
      </c>
      <c r="B36" s="34"/>
      <c r="C36" s="19" t="str">
        <f t="shared" si="1"/>
        <v/>
      </c>
      <c r="D36" s="19" t="str">
        <f t="shared" si="2"/>
        <v/>
      </c>
      <c r="E36" s="35"/>
      <c r="F36" s="35"/>
      <c r="G36" s="36"/>
      <c r="H36" s="35" t="str">
        <f>IF(G36="","",IF(COUNTIF(C36,"*女*"),VLOOKUP(G36,'出場選手データ女子(必須)'!$A$3:$F$81,2,FALSE),VLOOKUP(G36,'出場選手データ男子(必須)'!$A$3:$F$79,2,FALSE)))</f>
        <v/>
      </c>
      <c r="I36" s="35" t="str">
        <f>IF(G36="","",IF(COUNTIF(C36,"*女*"),VLOOKUP(G36,'出場選手データ女子(必須)'!$A$3:$F$81,4,FALSE),VLOOKUP(G36,'出場選手データ男子(必須)'!$A$3:$F$79,4,FALSE)))</f>
        <v/>
      </c>
      <c r="J36" s="74">
        <f t="shared" si="3"/>
        <v>0</v>
      </c>
      <c r="K36" s="37"/>
      <c r="L36" s="38"/>
      <c r="M36" s="39"/>
      <c r="N36" s="80" t="s">
        <v>65</v>
      </c>
      <c r="O36" s="19" t="s">
        <v>80</v>
      </c>
      <c r="P36" s="80" t="s">
        <v>81</v>
      </c>
      <c r="Q36" s="82"/>
      <c r="R36" s="69"/>
      <c r="S36" s="67"/>
      <c r="T36" s="31"/>
    </row>
    <row r="37" spans="1:20">
      <c r="A37" s="15">
        <v>17</v>
      </c>
      <c r="B37" s="34"/>
      <c r="C37" s="19" t="str">
        <f t="shared" si="1"/>
        <v/>
      </c>
      <c r="D37" s="19" t="str">
        <f t="shared" si="2"/>
        <v/>
      </c>
      <c r="E37" s="35"/>
      <c r="F37" s="35"/>
      <c r="G37" s="36"/>
      <c r="H37" s="35" t="str">
        <f>IF(G37="","",IF(COUNTIF(C37,"*女*"),VLOOKUP(G37,'出場選手データ女子(必須)'!$A$3:$F$81,2,FALSE),VLOOKUP(G37,'出場選手データ男子(必須)'!$A$3:$F$79,2,FALSE)))</f>
        <v/>
      </c>
      <c r="I37" s="35" t="str">
        <f>IF(G37="","",IF(COUNTIF(C37,"*女*"),VLOOKUP(G37,'出場選手データ女子(必須)'!$A$3:$F$81,4,FALSE),VLOOKUP(G37,'出場選手データ男子(必須)'!$A$3:$F$79,4,FALSE)))</f>
        <v/>
      </c>
      <c r="J37" s="74">
        <f t="shared" si="3"/>
        <v>0</v>
      </c>
      <c r="K37" s="37"/>
      <c r="L37" s="38"/>
      <c r="M37" s="39"/>
      <c r="N37" s="83">
        <v>41</v>
      </c>
      <c r="O37" s="78" t="s">
        <v>108</v>
      </c>
      <c r="P37" s="83" t="s">
        <v>58</v>
      </c>
      <c r="Q37" s="82"/>
      <c r="R37" s="69"/>
      <c r="S37" s="67"/>
      <c r="T37" s="31"/>
    </row>
    <row r="38" spans="1:20" ht="15" customHeight="1">
      <c r="A38" s="15">
        <v>18</v>
      </c>
      <c r="B38" s="34"/>
      <c r="C38" s="19" t="str">
        <f t="shared" si="1"/>
        <v/>
      </c>
      <c r="D38" s="19" t="str">
        <f t="shared" si="2"/>
        <v/>
      </c>
      <c r="E38" s="35"/>
      <c r="F38" s="35"/>
      <c r="G38" s="36"/>
      <c r="H38" s="35" t="str">
        <f>IF(G38="","",IF(COUNTIF(C38,"*女*"),VLOOKUP(G38,'出場選手データ女子(必須)'!$A$3:$F$81,2,FALSE),VLOOKUP(G38,'出場選手データ男子(必須)'!$A$3:$F$79,2,FALSE)))</f>
        <v/>
      </c>
      <c r="I38" s="35" t="str">
        <f>IF(G38="","",IF(COUNTIF(C38,"*女*"),VLOOKUP(G38,'出場選手データ女子(必須)'!$A$3:$F$81,4,FALSE),VLOOKUP(G38,'出場選手データ男子(必須)'!$A$3:$F$79,4,FALSE)))</f>
        <v/>
      </c>
      <c r="J38" s="74">
        <f t="shared" si="3"/>
        <v>0</v>
      </c>
      <c r="K38" s="37"/>
      <c r="L38" s="38"/>
      <c r="M38" s="39"/>
      <c r="N38" s="83">
        <v>42</v>
      </c>
      <c r="O38" s="78" t="s">
        <v>109</v>
      </c>
      <c r="P38" s="83" t="s">
        <v>58</v>
      </c>
      <c r="Q38" s="82"/>
      <c r="R38" s="69"/>
      <c r="S38" s="67"/>
      <c r="T38" s="31"/>
    </row>
    <row r="39" spans="1:20" ht="15" customHeight="1">
      <c r="A39" s="15">
        <v>19</v>
      </c>
      <c r="B39" s="34"/>
      <c r="C39" s="19" t="str">
        <f t="shared" si="1"/>
        <v/>
      </c>
      <c r="D39" s="19" t="str">
        <f t="shared" si="2"/>
        <v/>
      </c>
      <c r="E39" s="35"/>
      <c r="F39" s="35"/>
      <c r="G39" s="36"/>
      <c r="H39" s="35" t="str">
        <f>IF(G39="","",IF(COUNTIF(C39,"*女*"),VLOOKUP(G39,'出場選手データ女子(必須)'!$A$3:$F$81,2,FALSE),VLOOKUP(G39,'出場選手データ男子(必須)'!$A$3:$F$79,2,FALSE)))</f>
        <v/>
      </c>
      <c r="I39" s="35" t="str">
        <f>IF(G39="","",IF(COUNTIF(C39,"*女*"),VLOOKUP(G39,'出場選手データ女子(必須)'!$A$3:$F$81,4,FALSE),VLOOKUP(G39,'出場選手データ男子(必須)'!$A$3:$F$79,4,FALSE)))</f>
        <v/>
      </c>
      <c r="J39" s="74">
        <f t="shared" si="3"/>
        <v>0</v>
      </c>
      <c r="K39" s="37"/>
      <c r="L39" s="38"/>
      <c r="M39" s="39"/>
      <c r="N39" s="83">
        <v>43</v>
      </c>
      <c r="O39" s="78" t="s">
        <v>110</v>
      </c>
      <c r="P39" s="83" t="s">
        <v>58</v>
      </c>
      <c r="Q39" s="82"/>
      <c r="R39" s="69"/>
      <c r="S39" s="67"/>
      <c r="T39" s="31"/>
    </row>
    <row r="40" spans="1:20" ht="15" customHeight="1">
      <c r="A40" s="15">
        <v>20</v>
      </c>
      <c r="B40" s="34"/>
      <c r="C40" s="19" t="str">
        <f t="shared" si="1"/>
        <v/>
      </c>
      <c r="D40" s="19" t="str">
        <f t="shared" si="2"/>
        <v/>
      </c>
      <c r="E40" s="35"/>
      <c r="F40" s="35"/>
      <c r="G40" s="36"/>
      <c r="H40" s="35" t="str">
        <f>IF(G40="","",IF(COUNTIF(C40,"*女*"),VLOOKUP(G40,'出場選手データ女子(必須)'!$A$3:$F$81,2,FALSE),VLOOKUP(G40,'出場選手データ男子(必須)'!$A$3:$F$79,2,FALSE)))</f>
        <v/>
      </c>
      <c r="I40" s="35" t="str">
        <f>IF(G40="","",IF(COUNTIF(C40,"*女*"),VLOOKUP(G40,'出場選手データ女子(必須)'!$A$3:$F$81,4,FALSE),VLOOKUP(G40,'出場選手データ男子(必須)'!$A$3:$F$79,4,FALSE)))</f>
        <v/>
      </c>
      <c r="J40" s="74">
        <f t="shared" si="3"/>
        <v>0</v>
      </c>
      <c r="K40" s="37"/>
      <c r="L40" s="38"/>
      <c r="M40" s="39"/>
      <c r="N40" s="83">
        <v>44</v>
      </c>
      <c r="O40" s="78" t="s">
        <v>111</v>
      </c>
      <c r="P40" s="83" t="s">
        <v>150</v>
      </c>
      <c r="Q40" s="82"/>
      <c r="R40" s="69"/>
      <c r="S40" s="67"/>
      <c r="T40" s="31"/>
    </row>
    <row r="41" spans="1:20" ht="15" customHeight="1">
      <c r="A41" s="15">
        <v>21</v>
      </c>
      <c r="B41" s="34"/>
      <c r="C41" s="19" t="str">
        <f t="shared" si="1"/>
        <v/>
      </c>
      <c r="D41" s="19" t="str">
        <f t="shared" si="2"/>
        <v/>
      </c>
      <c r="E41" s="35"/>
      <c r="F41" s="35"/>
      <c r="G41" s="36"/>
      <c r="H41" s="35" t="str">
        <f>IF(G41="","",IF(COUNTIF(C41,"*女*"),VLOOKUP(G41,'出場選手データ女子(必須)'!$A$3:$F$81,2,FALSE),VLOOKUP(G41,'出場選手データ男子(必須)'!$A$3:$F$79,2,FALSE)))</f>
        <v/>
      </c>
      <c r="I41" s="35" t="str">
        <f>IF(G41="","",IF(COUNTIF(C41,"*女*"),VLOOKUP(G41,'出場選手データ女子(必須)'!$A$3:$F$81,4,FALSE),VLOOKUP(G41,'出場選手データ男子(必須)'!$A$3:$F$79,4,FALSE)))</f>
        <v/>
      </c>
      <c r="J41" s="74">
        <f t="shared" si="3"/>
        <v>0</v>
      </c>
      <c r="K41" s="37"/>
      <c r="L41" s="38"/>
      <c r="M41" s="39"/>
      <c r="N41" s="83">
        <v>45</v>
      </c>
      <c r="O41" s="78" t="s">
        <v>111</v>
      </c>
      <c r="P41" s="83" t="s">
        <v>112</v>
      </c>
      <c r="Q41" s="82"/>
      <c r="R41" s="69"/>
      <c r="S41" s="67"/>
      <c r="T41" s="31"/>
    </row>
    <row r="42" spans="1:20" ht="15" customHeight="1">
      <c r="A42" s="15">
        <v>22</v>
      </c>
      <c r="B42" s="34"/>
      <c r="C42" s="19" t="str">
        <f t="shared" si="1"/>
        <v/>
      </c>
      <c r="D42" s="19" t="str">
        <f t="shared" si="2"/>
        <v/>
      </c>
      <c r="E42" s="35"/>
      <c r="F42" s="35"/>
      <c r="G42" s="36"/>
      <c r="H42" s="35" t="str">
        <f>IF(G42="","",IF(COUNTIF(C42,"*女*"),VLOOKUP(G42,'出場選手データ女子(必須)'!$A$3:$F$81,2,FALSE),VLOOKUP(G42,'出場選手データ男子(必須)'!$A$3:$F$79,2,FALSE)))</f>
        <v/>
      </c>
      <c r="I42" s="35" t="str">
        <f>IF(G42="","",IF(COUNTIF(C42,"*女*"),VLOOKUP(G42,'出場選手データ女子(必須)'!$A$3:$F$81,4,FALSE),VLOOKUP(G42,'出場選手データ男子(必須)'!$A$3:$F$79,4,FALSE)))</f>
        <v/>
      </c>
      <c r="J42" s="74">
        <f t="shared" si="3"/>
        <v>0</v>
      </c>
      <c r="K42" s="37"/>
      <c r="L42" s="38"/>
      <c r="M42" s="39"/>
      <c r="N42" s="83">
        <v>46</v>
      </c>
      <c r="O42" s="78" t="s">
        <v>111</v>
      </c>
      <c r="P42" s="83" t="s">
        <v>113</v>
      </c>
      <c r="Q42" s="82"/>
      <c r="R42" s="92"/>
      <c r="S42" s="91"/>
      <c r="T42" s="92"/>
    </row>
    <row r="43" spans="1:20" ht="15" customHeight="1">
      <c r="A43" s="15">
        <v>23</v>
      </c>
      <c r="B43" s="34"/>
      <c r="C43" s="19" t="str">
        <f t="shared" si="1"/>
        <v/>
      </c>
      <c r="D43" s="19" t="str">
        <f t="shared" si="2"/>
        <v/>
      </c>
      <c r="E43" s="35"/>
      <c r="F43" s="35"/>
      <c r="G43" s="36"/>
      <c r="H43" s="35" t="str">
        <f>IF(G43="","",IF(COUNTIF(C43,"*女*"),VLOOKUP(G43,'出場選手データ女子(必須)'!$A$3:$F$81,2,FALSE),VLOOKUP(G43,'出場選手データ男子(必須)'!$A$3:$F$79,2,FALSE)))</f>
        <v/>
      </c>
      <c r="I43" s="35" t="str">
        <f>IF(G43="","",IF(COUNTIF(C43,"*女*"),VLOOKUP(G43,'出場選手データ女子(必須)'!$A$3:$F$81,4,FALSE),VLOOKUP(G43,'出場選手データ男子(必須)'!$A$3:$F$79,4,FALSE)))</f>
        <v/>
      </c>
      <c r="J43" s="74">
        <f t="shared" si="3"/>
        <v>0</v>
      </c>
      <c r="K43" s="37"/>
      <c r="L43" s="38"/>
      <c r="M43" s="39"/>
      <c r="N43" s="83">
        <v>47</v>
      </c>
      <c r="O43" s="78" t="s">
        <v>146</v>
      </c>
      <c r="P43" s="83" t="s">
        <v>114</v>
      </c>
      <c r="Q43" s="82"/>
      <c r="R43" s="31"/>
      <c r="S43" s="67"/>
      <c r="T43" s="31"/>
    </row>
    <row r="44" spans="1:20" ht="15" customHeight="1">
      <c r="A44" s="15">
        <v>24</v>
      </c>
      <c r="B44" s="34"/>
      <c r="C44" s="19" t="str">
        <f t="shared" si="1"/>
        <v/>
      </c>
      <c r="D44" s="19" t="str">
        <f t="shared" si="2"/>
        <v/>
      </c>
      <c r="E44" s="35"/>
      <c r="F44" s="35"/>
      <c r="G44" s="36"/>
      <c r="H44" s="35" t="str">
        <f>IF(G44="","",IF(COUNTIF(C44,"*女*"),VLOOKUP(G44,'出場選手データ女子(必須)'!$A$3:$F$81,2,FALSE),VLOOKUP(G44,'出場選手データ男子(必須)'!$A$3:$F$79,2,FALSE)))</f>
        <v/>
      </c>
      <c r="I44" s="35" t="str">
        <f>IF(G44="","",IF(COUNTIF(C44,"*女*"),VLOOKUP(G44,'出場選手データ女子(必須)'!$A$3:$F$81,4,FALSE),VLOOKUP(G44,'出場選手データ男子(必須)'!$A$3:$F$79,4,FALSE)))</f>
        <v/>
      </c>
      <c r="J44" s="74">
        <f t="shared" si="3"/>
        <v>0</v>
      </c>
      <c r="K44" s="37"/>
      <c r="L44" s="38"/>
      <c r="M44" s="39"/>
      <c r="N44" s="83">
        <v>48</v>
      </c>
      <c r="O44" s="78" t="s">
        <v>111</v>
      </c>
      <c r="P44" s="83" t="s">
        <v>91</v>
      </c>
      <c r="Q44" s="82"/>
      <c r="R44" s="92"/>
      <c r="S44" s="91"/>
      <c r="T44" s="92"/>
    </row>
    <row r="45" spans="1:20" ht="15" customHeight="1">
      <c r="A45" s="15">
        <v>25</v>
      </c>
      <c r="B45" s="34"/>
      <c r="C45" s="19" t="str">
        <f t="shared" si="1"/>
        <v/>
      </c>
      <c r="D45" s="19" t="str">
        <f t="shared" si="2"/>
        <v/>
      </c>
      <c r="E45" s="35"/>
      <c r="F45" s="35"/>
      <c r="G45" s="36"/>
      <c r="H45" s="35" t="str">
        <f>IF(G45="","",IF(COUNTIF(C45,"*女*"),VLOOKUP(G45,'出場選手データ女子(必須)'!$A$3:$F$81,2,FALSE),VLOOKUP(G45,'出場選手データ男子(必須)'!$A$3:$F$79,2,FALSE)))</f>
        <v/>
      </c>
      <c r="I45" s="35" t="str">
        <f>IF(G45="","",IF(COUNTIF(C45,"*女*"),VLOOKUP(G45,'出場選手データ女子(必須)'!$A$3:$F$81,4,FALSE),VLOOKUP(G45,'出場選手データ男子(必須)'!$A$3:$F$79,4,FALSE)))</f>
        <v/>
      </c>
      <c r="J45" s="36">
        <f t="shared" si="3"/>
        <v>0</v>
      </c>
      <c r="K45" s="37"/>
      <c r="L45" s="38"/>
      <c r="M45" s="39"/>
      <c r="N45" s="83">
        <v>49</v>
      </c>
      <c r="O45" s="78" t="s">
        <v>111</v>
      </c>
      <c r="P45" s="83" t="s">
        <v>106</v>
      </c>
      <c r="Q45" s="82"/>
      <c r="R45" s="92"/>
      <c r="S45" s="91"/>
      <c r="T45" s="92"/>
    </row>
    <row r="46" spans="1:20" ht="15" customHeight="1">
      <c r="A46" s="15">
        <v>26</v>
      </c>
      <c r="B46" s="34"/>
      <c r="C46" s="19" t="str">
        <f t="shared" si="1"/>
        <v/>
      </c>
      <c r="D46" s="19" t="str">
        <f t="shared" si="2"/>
        <v/>
      </c>
      <c r="E46" s="35"/>
      <c r="F46" s="35"/>
      <c r="G46" s="36"/>
      <c r="H46" s="35" t="str">
        <f>IF(G46="","",IF(COUNTIF(C46,"*女*"),VLOOKUP(G46,'出場選手データ女子(必須)'!$A$3:$F$81,2,FALSE),VLOOKUP(G46,'出場選手データ男子(必須)'!$A$3:$F$79,2,FALSE)))</f>
        <v/>
      </c>
      <c r="I46" s="35" t="str">
        <f>IF(G46="","",IF(COUNTIF(C46,"*女*"),VLOOKUP(G46,'出場選手データ女子(必須)'!$A$3:$F$81,4,FALSE),VLOOKUP(G46,'出場選手データ男子(必須)'!$A$3:$F$79,4,FALSE)))</f>
        <v/>
      </c>
      <c r="J46" s="36">
        <f t="shared" si="3"/>
        <v>0</v>
      </c>
      <c r="K46" s="37"/>
      <c r="L46" s="38"/>
      <c r="M46" s="39"/>
      <c r="N46" s="83">
        <v>50</v>
      </c>
      <c r="O46" s="78" t="s">
        <v>111</v>
      </c>
      <c r="P46" s="83" t="s">
        <v>92</v>
      </c>
      <c r="Q46" s="69"/>
      <c r="R46" s="92"/>
      <c r="S46" s="91"/>
      <c r="T46" s="92"/>
    </row>
    <row r="47" spans="1:20" ht="15" customHeight="1">
      <c r="A47" s="15">
        <v>27</v>
      </c>
      <c r="B47" s="34"/>
      <c r="C47" s="19" t="str">
        <f t="shared" si="1"/>
        <v/>
      </c>
      <c r="D47" s="19" t="str">
        <f t="shared" si="2"/>
        <v/>
      </c>
      <c r="E47" s="35"/>
      <c r="F47" s="35"/>
      <c r="G47" s="36"/>
      <c r="H47" s="35" t="str">
        <f>IF(G47="","",IF(COUNTIF(C47,"*女*"),VLOOKUP(G47,'出場選手データ女子(必須)'!$A$3:$F$81,2,FALSE),VLOOKUP(G47,'出場選手データ男子(必須)'!$A$3:$F$79,2,FALSE)))</f>
        <v/>
      </c>
      <c r="I47" s="35" t="str">
        <f>IF(G47="","",IF(COUNTIF(C47,"*女*"),VLOOKUP(G47,'出場選手データ女子(必須)'!$A$3:$F$81,4,FALSE),VLOOKUP(G47,'出場選手データ男子(必須)'!$A$3:$F$79,4,FALSE)))</f>
        <v/>
      </c>
      <c r="J47" s="36">
        <f t="shared" si="3"/>
        <v>0</v>
      </c>
      <c r="K47" s="37"/>
      <c r="L47" s="38"/>
      <c r="M47" s="39"/>
      <c r="N47" s="83">
        <v>51</v>
      </c>
      <c r="O47" s="78" t="s">
        <v>111</v>
      </c>
      <c r="P47" s="83" t="s">
        <v>107</v>
      </c>
      <c r="Q47" s="77"/>
      <c r="R47" s="92"/>
      <c r="S47" s="91"/>
      <c r="T47" s="92"/>
    </row>
    <row r="48" spans="1:20" ht="15" customHeight="1">
      <c r="A48" s="15">
        <v>28</v>
      </c>
      <c r="B48" s="34"/>
      <c r="C48" s="19" t="str">
        <f t="shared" si="1"/>
        <v/>
      </c>
      <c r="D48" s="19" t="str">
        <f t="shared" si="2"/>
        <v/>
      </c>
      <c r="E48" s="35"/>
      <c r="F48" s="35"/>
      <c r="G48" s="36"/>
      <c r="H48" s="35" t="str">
        <f>IF(G48="","",IF(COUNTIF(C48,"*女*"),VLOOKUP(G48,'出場選手データ女子(必須)'!$A$3:$F$81,2,FALSE),VLOOKUP(G48,'出場選手データ男子(必須)'!$A$3:$F$79,2,FALSE)))</f>
        <v/>
      </c>
      <c r="I48" s="35" t="str">
        <f>IF(G48="","",IF(COUNTIF(C48,"*女*"),VLOOKUP(G48,'出場選手データ女子(必須)'!$A$3:$F$81,4,FALSE),VLOOKUP(G48,'出場選手データ男子(必須)'!$A$3:$F$79,4,FALSE)))</f>
        <v/>
      </c>
      <c r="J48" s="36">
        <f t="shared" si="3"/>
        <v>0</v>
      </c>
      <c r="K48" s="37"/>
      <c r="L48" s="38"/>
      <c r="M48" s="39"/>
      <c r="N48" s="83">
        <v>52</v>
      </c>
      <c r="O48" s="78" t="s">
        <v>111</v>
      </c>
      <c r="P48" s="83" t="s">
        <v>115</v>
      </c>
      <c r="Q48" s="77"/>
      <c r="R48" s="92"/>
      <c r="S48" s="91"/>
      <c r="T48" s="92"/>
    </row>
    <row r="49" spans="1:20" ht="15" customHeight="1">
      <c r="A49" s="15">
        <v>29</v>
      </c>
      <c r="B49" s="34"/>
      <c r="C49" s="19" t="str">
        <f t="shared" si="1"/>
        <v/>
      </c>
      <c r="D49" s="19" t="str">
        <f t="shared" si="2"/>
        <v/>
      </c>
      <c r="E49" s="35"/>
      <c r="F49" s="35"/>
      <c r="G49" s="36"/>
      <c r="H49" s="35" t="str">
        <f>IF(G49="","",IF(COUNTIF(C49,"*女*"),VLOOKUP(G49,'出場選手データ女子(必須)'!$A$3:$F$81,2,FALSE),VLOOKUP(G49,'出場選手データ男子(必須)'!$A$3:$F$79,2,FALSE)))</f>
        <v/>
      </c>
      <c r="I49" s="35" t="str">
        <f>IF(G49="","",IF(COUNTIF(C49,"*女*"),VLOOKUP(G49,'出場選手データ女子(必須)'!$A$3:$F$81,4,FALSE),VLOOKUP(G49,'出場選手データ男子(必須)'!$A$3:$F$79,4,FALSE)))</f>
        <v/>
      </c>
      <c r="J49" s="36">
        <f t="shared" si="3"/>
        <v>0</v>
      </c>
      <c r="K49" s="37"/>
      <c r="L49" s="38"/>
      <c r="M49" s="39"/>
      <c r="N49" s="83">
        <v>53</v>
      </c>
      <c r="O49" s="78" t="s">
        <v>111</v>
      </c>
      <c r="P49" s="83" t="s">
        <v>120</v>
      </c>
      <c r="Q49" s="77"/>
      <c r="R49" s="92"/>
      <c r="S49" s="91"/>
      <c r="T49" s="92"/>
    </row>
    <row r="50" spans="1:20" ht="15" customHeight="1">
      <c r="A50" s="15">
        <v>30</v>
      </c>
      <c r="B50" s="34"/>
      <c r="C50" s="19" t="str">
        <f t="shared" si="1"/>
        <v/>
      </c>
      <c r="D50" s="19" t="str">
        <f t="shared" si="2"/>
        <v/>
      </c>
      <c r="E50" s="35"/>
      <c r="F50" s="35"/>
      <c r="G50" s="36"/>
      <c r="H50" s="35" t="str">
        <f>IF(G50="","",IF(COUNTIF(C50,"*女*"),VLOOKUP(G50,'出場選手データ女子(必須)'!$A$3:$F$81,2,FALSE),VLOOKUP(G50,'出場選手データ男子(必須)'!$A$3:$F$79,2,FALSE)))</f>
        <v/>
      </c>
      <c r="I50" s="35" t="str">
        <f>IF(G50="","",IF(COUNTIF(C50,"*女*"),VLOOKUP(G50,'出場選手データ女子(必須)'!$A$3:$F$81,4,FALSE),VLOOKUP(G50,'出場選手データ男子(必須)'!$A$3:$F$79,4,FALSE)))</f>
        <v/>
      </c>
      <c r="J50" s="36">
        <f t="shared" si="3"/>
        <v>0</v>
      </c>
      <c r="K50" s="37"/>
      <c r="L50" s="38"/>
      <c r="M50" s="39"/>
      <c r="N50" s="83">
        <v>54</v>
      </c>
      <c r="O50" s="78" t="s">
        <v>111</v>
      </c>
      <c r="P50" s="83" t="s">
        <v>83</v>
      </c>
      <c r="Q50" s="77"/>
      <c r="R50" s="92"/>
      <c r="S50" s="91"/>
      <c r="T50" s="92"/>
    </row>
    <row r="51" spans="1:20" ht="15" customHeight="1">
      <c r="A51" s="15">
        <v>31</v>
      </c>
      <c r="B51" s="34"/>
      <c r="C51" s="19" t="str">
        <f t="shared" si="1"/>
        <v/>
      </c>
      <c r="D51" s="19" t="str">
        <f t="shared" si="2"/>
        <v/>
      </c>
      <c r="E51" s="35"/>
      <c r="F51" s="35"/>
      <c r="G51" s="36"/>
      <c r="H51" s="35" t="str">
        <f>IF(G51="","",IF(COUNTIF(C51,"*女*"),VLOOKUP(G51,'出場選手データ女子(必須)'!$A$3:$F$81,2,FALSE),VLOOKUP(G51,'出場選手データ男子(必須)'!$A$3:$F$79,2,FALSE)))</f>
        <v/>
      </c>
      <c r="I51" s="35" t="str">
        <f>IF(G51="","",IF(COUNTIF(C51,"*女*"),VLOOKUP(G51,'出場選手データ女子(必須)'!$A$3:$F$81,4,FALSE),VLOOKUP(G51,'出場選手データ男子(必須)'!$A$3:$F$79,4,FALSE)))</f>
        <v/>
      </c>
      <c r="J51" s="36">
        <f t="shared" si="3"/>
        <v>0</v>
      </c>
      <c r="K51" s="37"/>
      <c r="L51" s="38"/>
      <c r="M51" s="39"/>
      <c r="Q51" s="69"/>
      <c r="R51" s="92"/>
      <c r="S51" s="91"/>
      <c r="T51" s="92"/>
    </row>
    <row r="52" spans="1:20" ht="15" customHeight="1">
      <c r="A52" s="15">
        <v>32</v>
      </c>
      <c r="B52" s="34"/>
      <c r="C52" s="19" t="str">
        <f t="shared" si="1"/>
        <v/>
      </c>
      <c r="D52" s="19" t="str">
        <f t="shared" si="2"/>
        <v/>
      </c>
      <c r="E52" s="35"/>
      <c r="F52" s="35"/>
      <c r="G52" s="36"/>
      <c r="H52" s="35" t="str">
        <f>IF(G52="","",IF(COUNTIF(C52,"*女*"),VLOOKUP(G52,'出場選手データ女子(必須)'!$A$3:$F$81,2,FALSE),VLOOKUP(G52,'出場選手データ男子(必須)'!$A$3:$F$79,2,FALSE)))</f>
        <v/>
      </c>
      <c r="I52" s="35" t="str">
        <f>IF(G52="","",IF(COUNTIF(C52,"*女*"),VLOOKUP(G52,'出場選手データ女子(必須)'!$A$3:$F$81,4,FALSE),VLOOKUP(G52,'出場選手データ男子(必須)'!$A$3:$F$79,4,FALSE)))</f>
        <v/>
      </c>
      <c r="J52" s="36">
        <f t="shared" si="3"/>
        <v>0</v>
      </c>
      <c r="K52" s="37"/>
      <c r="L52" s="38"/>
      <c r="M52" s="39"/>
      <c r="N52" s="69"/>
      <c r="O52" s="67"/>
      <c r="P52" s="31"/>
      <c r="Q52" s="77"/>
      <c r="R52" s="92"/>
      <c r="S52" s="91"/>
      <c r="T52" s="92"/>
    </row>
    <row r="53" spans="1:20" ht="15" customHeight="1">
      <c r="A53" s="15">
        <v>33</v>
      </c>
      <c r="B53" s="34"/>
      <c r="C53" s="19" t="str">
        <f t="shared" si="1"/>
        <v/>
      </c>
      <c r="D53" s="19" t="str">
        <f t="shared" si="2"/>
        <v/>
      </c>
      <c r="E53" s="35"/>
      <c r="F53" s="35"/>
      <c r="G53" s="36"/>
      <c r="H53" s="35" t="str">
        <f>IF(G53="","",IF(COUNTIF(C53,"*女*"),VLOOKUP(G53,'出場選手データ女子(必須)'!$A$3:$F$81,2,FALSE),VLOOKUP(G53,'出場選手データ男子(必須)'!$A$3:$F$79,2,FALSE)))</f>
        <v/>
      </c>
      <c r="I53" s="35" t="str">
        <f>IF(G53="","",IF(COUNTIF(C53,"*女*"),VLOOKUP(G53,'出場選手データ女子(必須)'!$A$3:$F$81,4,FALSE),VLOOKUP(G53,'出場選手データ男子(必須)'!$A$3:$F$79,4,FALSE)))</f>
        <v/>
      </c>
      <c r="J53" s="36">
        <f t="shared" si="3"/>
        <v>0</v>
      </c>
      <c r="K53" s="37"/>
      <c r="L53" s="38"/>
      <c r="M53" s="39"/>
      <c r="N53" s="69"/>
      <c r="O53" s="67"/>
      <c r="P53" s="31"/>
      <c r="Q53" s="77"/>
      <c r="R53" s="92"/>
      <c r="S53" s="91"/>
      <c r="T53" s="92"/>
    </row>
    <row r="54" spans="1:20" ht="15" customHeight="1">
      <c r="A54" s="15">
        <v>34</v>
      </c>
      <c r="B54" s="34"/>
      <c r="C54" s="19" t="str">
        <f t="shared" si="1"/>
        <v/>
      </c>
      <c r="D54" s="19" t="str">
        <f t="shared" si="2"/>
        <v/>
      </c>
      <c r="E54" s="35"/>
      <c r="F54" s="35"/>
      <c r="G54" s="36"/>
      <c r="H54" s="35" t="str">
        <f>IF(G54="","",IF(COUNTIF(C54,"*女*"),VLOOKUP(G54,'出場選手データ女子(必須)'!$A$3:$F$81,2,FALSE),VLOOKUP(G54,'出場選手データ男子(必須)'!$A$3:$F$79,2,FALSE)))</f>
        <v/>
      </c>
      <c r="I54" s="35" t="str">
        <f>IF(G54="","",IF(COUNTIF(C54,"*女*"),VLOOKUP(G54,'出場選手データ女子(必須)'!$A$3:$F$81,4,FALSE),VLOOKUP(G54,'出場選手データ男子(必須)'!$A$3:$F$79,4,FALSE)))</f>
        <v/>
      </c>
      <c r="J54" s="36">
        <f t="shared" si="3"/>
        <v>0</v>
      </c>
      <c r="K54" s="37"/>
      <c r="L54" s="38"/>
      <c r="M54" s="39"/>
      <c r="N54" s="69"/>
      <c r="O54" s="67"/>
      <c r="P54" s="31"/>
      <c r="Q54" s="77"/>
      <c r="R54" s="92"/>
      <c r="S54" s="91"/>
      <c r="T54" s="92"/>
    </row>
    <row r="55" spans="1:20" ht="15" customHeight="1">
      <c r="A55" s="15">
        <v>35</v>
      </c>
      <c r="B55" s="34"/>
      <c r="C55" s="19" t="str">
        <f t="shared" si="1"/>
        <v/>
      </c>
      <c r="D55" s="19" t="str">
        <f t="shared" si="2"/>
        <v/>
      </c>
      <c r="E55" s="35"/>
      <c r="F55" s="35"/>
      <c r="G55" s="36"/>
      <c r="H55" s="35" t="str">
        <f>IF(G55="","",IF(COUNTIF(C55,"*女*"),VLOOKUP(G55,'出場選手データ女子(必須)'!$A$3:$F$81,2,FALSE),VLOOKUP(G55,'出場選手データ男子(必須)'!$A$3:$F$79,2,FALSE)))</f>
        <v/>
      </c>
      <c r="I55" s="35" t="str">
        <f>IF(G55="","",IF(COUNTIF(C55,"*女*"),VLOOKUP(G55,'出場選手データ女子(必須)'!$A$3:$F$81,4,FALSE),VLOOKUP(G55,'出場選手データ男子(必須)'!$A$3:$F$79,4,FALSE)))</f>
        <v/>
      </c>
      <c r="J55" s="36">
        <f t="shared" si="3"/>
        <v>0</v>
      </c>
      <c r="K55" s="37"/>
      <c r="L55" s="38"/>
      <c r="M55" s="39"/>
      <c r="N55" s="69"/>
      <c r="O55" s="67"/>
      <c r="P55" s="31"/>
      <c r="Q55" s="77"/>
      <c r="R55" s="92"/>
      <c r="S55" s="91"/>
      <c r="T55" s="92"/>
    </row>
    <row r="56" spans="1:20" ht="15" customHeight="1">
      <c r="A56" s="15">
        <v>36</v>
      </c>
      <c r="B56" s="34"/>
      <c r="C56" s="19" t="str">
        <f t="shared" si="1"/>
        <v/>
      </c>
      <c r="D56" s="19" t="str">
        <f t="shared" si="2"/>
        <v/>
      </c>
      <c r="E56" s="35"/>
      <c r="F56" s="35"/>
      <c r="G56" s="36"/>
      <c r="H56" s="35" t="str">
        <f>IF(G56="","",IF(COUNTIF(C56,"*女*"),VLOOKUP(G56,'出場選手データ女子(必須)'!$A$3:$F$81,2,FALSE),VLOOKUP(G56,'出場選手データ男子(必須)'!$A$3:$F$79,2,FALSE)))</f>
        <v/>
      </c>
      <c r="I56" s="35" t="str">
        <f>IF(G56="","",IF(COUNTIF(C56,"*女*"),VLOOKUP(G56,'出場選手データ女子(必須)'!$A$3:$F$81,4,FALSE),VLOOKUP(G56,'出場選手データ男子(必須)'!$A$3:$F$79,4,FALSE)))</f>
        <v/>
      </c>
      <c r="J56" s="36">
        <f t="shared" si="3"/>
        <v>0</v>
      </c>
      <c r="K56" s="37"/>
      <c r="L56" s="38"/>
      <c r="M56" s="39"/>
      <c r="N56" s="69"/>
      <c r="O56" s="67"/>
      <c r="P56" s="31"/>
      <c r="Q56" s="77"/>
      <c r="R56" s="92"/>
      <c r="S56" s="91"/>
      <c r="T56" s="92"/>
    </row>
    <row r="57" spans="1:20" ht="15" customHeight="1">
      <c r="A57" s="15">
        <v>37</v>
      </c>
      <c r="B57" s="34"/>
      <c r="C57" s="19" t="str">
        <f t="shared" si="1"/>
        <v/>
      </c>
      <c r="D57" s="19" t="str">
        <f t="shared" si="2"/>
        <v/>
      </c>
      <c r="E57" s="35"/>
      <c r="F57" s="35"/>
      <c r="G57" s="36"/>
      <c r="H57" s="35" t="str">
        <f>IF(G57="","",IF(COUNTIF(C57,"*女*"),VLOOKUP(G57,'出場選手データ女子(必須)'!$A$3:$F$81,2,FALSE),VLOOKUP(G57,'出場選手データ男子(必須)'!$A$3:$F$79,2,FALSE)))</f>
        <v/>
      </c>
      <c r="I57" s="35" t="str">
        <f>IF(G57="","",IF(COUNTIF(C57,"*女*"),VLOOKUP(G57,'出場選手データ女子(必須)'!$A$3:$F$81,4,FALSE),VLOOKUP(G57,'出場選手データ男子(必須)'!$A$3:$F$79,4,FALSE)))</f>
        <v/>
      </c>
      <c r="J57" s="36">
        <f t="shared" si="3"/>
        <v>0</v>
      </c>
      <c r="K57" s="37"/>
      <c r="L57" s="38"/>
      <c r="M57" s="39"/>
      <c r="N57" s="69"/>
      <c r="O57" s="67"/>
      <c r="P57" s="31"/>
      <c r="Q57" s="77"/>
      <c r="R57" s="92"/>
      <c r="S57" s="91"/>
      <c r="T57" s="92"/>
    </row>
    <row r="58" spans="1:20" ht="15" customHeight="1">
      <c r="A58" s="15">
        <v>38</v>
      </c>
      <c r="B58" s="41"/>
      <c r="C58" s="19" t="str">
        <f t="shared" si="1"/>
        <v/>
      </c>
      <c r="D58" s="42" t="str">
        <f t="shared" si="2"/>
        <v/>
      </c>
      <c r="E58" s="43"/>
      <c r="F58" s="43"/>
      <c r="G58" s="44"/>
      <c r="H58" s="35" t="str">
        <f>IF(G58="","",IF(COUNTIF(C58,"*女*"),VLOOKUP(G58,'出場選手データ女子(必須)'!$A$3:$F$81,2,FALSE),VLOOKUP(G58,'出場選手データ男子(必須)'!$A$3:$F$79,2,FALSE)))</f>
        <v/>
      </c>
      <c r="I58" s="35" t="str">
        <f>IF(G58="","",IF(COUNTIF(C58,"*女*"),VLOOKUP(G58,'出場選手データ女子(必須)'!$A$3:$F$81,4,FALSE),VLOOKUP(G58,'出場選手データ男子(必須)'!$A$3:$F$79,4,FALSE)))</f>
        <v/>
      </c>
      <c r="J58" s="36">
        <f t="shared" si="3"/>
        <v>0</v>
      </c>
      <c r="K58" s="45"/>
      <c r="L58" s="46"/>
      <c r="M58" s="39"/>
      <c r="N58" s="69"/>
      <c r="O58" s="67"/>
      <c r="P58" s="31"/>
      <c r="Q58" s="77"/>
      <c r="R58" s="92"/>
      <c r="S58" s="92"/>
      <c r="T58" s="92"/>
    </row>
    <row r="59" spans="1:20" ht="15" customHeight="1">
      <c r="A59" s="15">
        <v>39</v>
      </c>
      <c r="B59" s="41"/>
      <c r="C59" s="19" t="str">
        <f t="shared" si="1"/>
        <v/>
      </c>
      <c r="D59" s="42" t="str">
        <f t="shared" si="2"/>
        <v/>
      </c>
      <c r="E59" s="43"/>
      <c r="F59" s="43"/>
      <c r="G59" s="44"/>
      <c r="H59" s="35" t="str">
        <f>IF(G59="","",IF(COUNTIF(C59,"*女*"),VLOOKUP(G59,'出場選手データ女子(必須)'!$A$3:$F$81,2,FALSE),VLOOKUP(G59,'出場選手データ男子(必須)'!$A$3:$F$79,2,FALSE)))</f>
        <v/>
      </c>
      <c r="I59" s="35" t="str">
        <f>IF(G59="","",IF(COUNTIF(C59,"*女*"),VLOOKUP(G59,'出場選手データ女子(必須)'!$A$3:$F$81,4,FALSE),VLOOKUP(G59,'出場選手データ男子(必須)'!$A$3:$F$79,4,FALSE)))</f>
        <v/>
      </c>
      <c r="J59" s="36">
        <f t="shared" si="3"/>
        <v>0</v>
      </c>
      <c r="K59" s="45"/>
      <c r="L59" s="46"/>
      <c r="M59" s="39"/>
      <c r="N59" s="69"/>
      <c r="O59" s="67"/>
      <c r="P59" s="31"/>
      <c r="Q59" s="77"/>
      <c r="R59" s="92"/>
      <c r="S59" s="92"/>
      <c r="T59" s="92"/>
    </row>
    <row r="60" spans="1:20" ht="15" customHeight="1">
      <c r="A60" s="15">
        <v>40</v>
      </c>
      <c r="B60" s="34"/>
      <c r="C60" s="19" t="str">
        <f t="shared" si="1"/>
        <v/>
      </c>
      <c r="D60" s="19" t="str">
        <f t="shared" si="2"/>
        <v/>
      </c>
      <c r="E60" s="35"/>
      <c r="F60" s="35"/>
      <c r="G60" s="36"/>
      <c r="H60" s="35" t="str">
        <f>IF(G60="","",IF(COUNTIF(C60,"*女*"),VLOOKUP(G60,'出場選手データ女子(必須)'!$A$3:$F$81,2,FALSE),VLOOKUP(G60,'出場選手データ男子(必須)'!$A$3:$F$79,2,FALSE)))</f>
        <v/>
      </c>
      <c r="I60" s="35" t="str">
        <f>IF(G60="","",IF(COUNTIF(C60,"*女*"),VLOOKUP(G60,'出場選手データ女子(必須)'!$A$3:$F$81,4,FALSE),VLOOKUP(G60,'出場選手データ男子(必須)'!$A$3:$F$79,4,FALSE)))</f>
        <v/>
      </c>
      <c r="J60" s="36">
        <f t="shared" si="3"/>
        <v>0</v>
      </c>
      <c r="K60" s="37"/>
      <c r="L60" s="38"/>
      <c r="M60" s="39"/>
      <c r="N60" s="69"/>
      <c r="O60" s="67"/>
      <c r="P60" s="31"/>
      <c r="Q60" s="77"/>
      <c r="R60" s="92"/>
      <c r="S60" s="92"/>
      <c r="T60" s="92"/>
    </row>
    <row r="61" spans="1:20" ht="15" customHeight="1">
      <c r="A61" s="15">
        <v>41</v>
      </c>
      <c r="B61" s="34"/>
      <c r="C61" s="19" t="str">
        <f t="shared" si="1"/>
        <v/>
      </c>
      <c r="D61" s="19" t="str">
        <f t="shared" si="2"/>
        <v/>
      </c>
      <c r="E61" s="35"/>
      <c r="F61" s="35"/>
      <c r="G61" s="36"/>
      <c r="H61" s="35" t="str">
        <f>IF(G61="","",IF(COUNTIF(C61,"*女*"),VLOOKUP(G61,'出場選手データ女子(必須)'!$A$3:$F$81,2,FALSE),VLOOKUP(G61,'出場選手データ男子(必須)'!$A$3:$F$79,2,FALSE)))</f>
        <v/>
      </c>
      <c r="I61" s="35" t="str">
        <f>IF(G61="","",IF(COUNTIF(C61,"*女*"),VLOOKUP(G61,'出場選手データ女子(必須)'!$A$3:$F$81,4,FALSE),VLOOKUP(G61,'出場選手データ男子(必須)'!$A$3:$F$79,4,FALSE)))</f>
        <v/>
      </c>
      <c r="J61" s="36">
        <f t="shared" si="3"/>
        <v>0</v>
      </c>
      <c r="K61" s="37"/>
      <c r="L61" s="38"/>
      <c r="M61" s="39"/>
      <c r="N61" s="69"/>
      <c r="O61" s="67"/>
      <c r="P61" s="31"/>
      <c r="Q61" s="77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1"/>
        <v/>
      </c>
      <c r="D62" s="19" t="str">
        <f t="shared" si="2"/>
        <v/>
      </c>
      <c r="E62" s="35"/>
      <c r="F62" s="35"/>
      <c r="G62" s="36"/>
      <c r="H62" s="35" t="str">
        <f>IF(G62="","",IF(COUNTIF(C62,"*女*"),VLOOKUP(G62,'出場選手データ女子(必須)'!$A$3:$F$81,2,FALSE),VLOOKUP(G62,'出場選手データ男子(必須)'!$A$3:$F$79,2,FALSE)))</f>
        <v/>
      </c>
      <c r="I62" s="35" t="str">
        <f>IF(G62="","",IF(COUNTIF(C62,"*女*"),VLOOKUP(G62,'出場選手データ女子(必須)'!$A$3:$F$81,4,FALSE),VLOOKUP(G62,'出場選手データ男子(必須)'!$A$3:$F$79,4,FALSE)))</f>
        <v/>
      </c>
      <c r="J62" s="36">
        <f t="shared" si="3"/>
        <v>0</v>
      </c>
      <c r="K62" s="37"/>
      <c r="L62" s="38"/>
      <c r="M62" s="39"/>
      <c r="N62" s="69"/>
      <c r="O62" s="67"/>
      <c r="P62" s="31"/>
      <c r="Q62" s="77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1"/>
        <v/>
      </c>
      <c r="D63" s="19" t="str">
        <f t="shared" si="2"/>
        <v/>
      </c>
      <c r="E63" s="35"/>
      <c r="F63" s="35"/>
      <c r="G63" s="36"/>
      <c r="H63" s="35" t="str">
        <f>IF(G63="","",IF(COUNTIF(C63,"*女*"),VLOOKUP(G63,'出場選手データ女子(必須)'!$A$3:$F$81,2,FALSE),VLOOKUP(G63,'出場選手データ男子(必須)'!$A$3:$F$79,2,FALSE)))</f>
        <v/>
      </c>
      <c r="I63" s="35" t="str">
        <f>IF(G63="","",IF(COUNTIF(C63,"*女*"),VLOOKUP(G63,'出場選手データ女子(必須)'!$A$3:$F$81,4,FALSE),VLOOKUP(G63,'出場選手データ男子(必須)'!$A$3:$F$79,4,FALSE)))</f>
        <v/>
      </c>
      <c r="J63" s="36">
        <f t="shared" si="3"/>
        <v>0</v>
      </c>
      <c r="K63" s="37"/>
      <c r="L63" s="38"/>
      <c r="M63" s="39"/>
      <c r="N63" s="69"/>
      <c r="O63" s="67"/>
      <c r="P63" s="31"/>
      <c r="Q63" s="77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1"/>
        <v/>
      </c>
      <c r="D64" s="19" t="str">
        <f t="shared" si="2"/>
        <v/>
      </c>
      <c r="E64" s="35"/>
      <c r="F64" s="35"/>
      <c r="G64" s="36"/>
      <c r="H64" s="35" t="str">
        <f>IF(G64="","",IF(COUNTIF(C64,"*女*"),VLOOKUP(G64,'出場選手データ女子(必須)'!$A$3:$F$81,2,FALSE),VLOOKUP(G64,'出場選手データ男子(必須)'!$A$3:$F$79,2,FALSE)))</f>
        <v/>
      </c>
      <c r="I64" s="35" t="str">
        <f>IF(G64="","",IF(COUNTIF(C64,"*女*"),VLOOKUP(G64,'出場選手データ女子(必須)'!$A$3:$F$81,4,FALSE),VLOOKUP(G64,'出場選手データ男子(必須)'!$A$3:$F$79,4,FALSE)))</f>
        <v/>
      </c>
      <c r="J64" s="36">
        <f t="shared" si="3"/>
        <v>0</v>
      </c>
      <c r="K64" s="37"/>
      <c r="L64" s="38"/>
      <c r="M64" s="39"/>
      <c r="N64" s="69"/>
      <c r="O64" s="67"/>
      <c r="P64" s="31"/>
      <c r="Q64" s="77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1"/>
        <v/>
      </c>
      <c r="D65" s="19" t="str">
        <f t="shared" si="2"/>
        <v/>
      </c>
      <c r="E65" s="35"/>
      <c r="F65" s="35"/>
      <c r="G65" s="36"/>
      <c r="H65" s="35" t="str">
        <f>IF(G65="","",IF(COUNTIF(C65,"*女*"),VLOOKUP(G65,'出場選手データ女子(必須)'!$A$3:$F$81,2,FALSE),VLOOKUP(G65,'出場選手データ男子(必須)'!$A$3:$F$79,2,FALSE)))</f>
        <v/>
      </c>
      <c r="I65" s="35" t="str">
        <f>IF(G65="","",IF(COUNTIF(C65,"*女*"),VLOOKUP(G65,'出場選手データ女子(必須)'!$A$3:$F$81,4,FALSE),VLOOKUP(G65,'出場選手データ男子(必須)'!$A$3:$F$79,4,FALSE)))</f>
        <v/>
      </c>
      <c r="J65" s="36">
        <f t="shared" si="3"/>
        <v>0</v>
      </c>
      <c r="K65" s="37"/>
      <c r="L65" s="38"/>
      <c r="M65" s="39"/>
      <c r="N65" s="69"/>
      <c r="O65" s="67"/>
      <c r="P65" s="31"/>
      <c r="Q65" s="77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1"/>
        <v/>
      </c>
      <c r="D66" s="19" t="str">
        <f t="shared" si="2"/>
        <v/>
      </c>
      <c r="E66" s="35"/>
      <c r="F66" s="35"/>
      <c r="G66" s="36"/>
      <c r="H66" s="35" t="str">
        <f>IF(G66="","",IF(COUNTIF(C66,"*女*"),VLOOKUP(G66,'出場選手データ女子(必須)'!$A$3:$F$81,2,FALSE),VLOOKUP(G66,'出場選手データ男子(必須)'!$A$3:$F$79,2,FALSE)))</f>
        <v/>
      </c>
      <c r="I66" s="35" t="str">
        <f>IF(G66="","",IF(COUNTIF(C66,"*女*"),VLOOKUP(G66,'出場選手データ女子(必須)'!$A$3:$F$81,4,FALSE),VLOOKUP(G66,'出場選手データ男子(必須)'!$A$3:$F$79,4,FALSE)))</f>
        <v/>
      </c>
      <c r="J66" s="36">
        <f t="shared" si="3"/>
        <v>0</v>
      </c>
      <c r="K66" s="37"/>
      <c r="L66" s="38"/>
      <c r="M66" s="39"/>
      <c r="N66" s="69"/>
      <c r="O66" s="67"/>
      <c r="P66" s="77"/>
      <c r="Q66" s="77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1"/>
        <v/>
      </c>
      <c r="D67" s="19" t="str">
        <f t="shared" si="2"/>
        <v/>
      </c>
      <c r="E67" s="35"/>
      <c r="F67" s="35"/>
      <c r="G67" s="36"/>
      <c r="H67" s="35" t="str">
        <f>IF(G67="","",IF(COUNTIF(C67,"*女*"),VLOOKUP(G67,'出場選手データ女子(必須)'!$A$3:$F$81,2,FALSE),VLOOKUP(G67,'出場選手データ男子(必須)'!$A$3:$F$79,2,FALSE)))</f>
        <v/>
      </c>
      <c r="I67" s="35" t="str">
        <f>IF(G67="","",IF(COUNTIF(C67,"*女*"),VLOOKUP(G67,'出場選手データ女子(必須)'!$A$3:$F$81,4,FALSE),VLOOKUP(G67,'出場選手データ男子(必須)'!$A$3:$F$79,4,FALSE)))</f>
        <v/>
      </c>
      <c r="J67" s="36">
        <f t="shared" si="3"/>
        <v>0</v>
      </c>
      <c r="K67" s="37"/>
      <c r="L67" s="38"/>
      <c r="M67" s="39"/>
      <c r="N67" s="31"/>
      <c r="O67" s="69"/>
      <c r="P67" s="31"/>
      <c r="Q67" s="77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1"/>
        <v/>
      </c>
      <c r="D68" s="19" t="str">
        <f t="shared" si="2"/>
        <v/>
      </c>
      <c r="E68" s="35"/>
      <c r="F68" s="35"/>
      <c r="G68" s="36"/>
      <c r="H68" s="35" t="str">
        <f>IF(G68="","",IF(COUNTIF(C68,"*女*"),VLOOKUP(G68,'出場選手データ女子(必須)'!$A$3:$F$81,2,FALSE),VLOOKUP(G68,'出場選手データ男子(必須)'!$A$3:$F$79,2,FALSE)))</f>
        <v/>
      </c>
      <c r="I68" s="35" t="str">
        <f>IF(G68="","",IF(COUNTIF(C68,"*女*"),VLOOKUP(G68,'出場選手データ女子(必須)'!$A$3:$F$81,4,FALSE),VLOOKUP(G68,'出場選手データ男子(必須)'!$A$3:$F$79,4,FALSE)))</f>
        <v/>
      </c>
      <c r="J68" s="36">
        <f t="shared" si="3"/>
        <v>0</v>
      </c>
      <c r="K68" s="37"/>
      <c r="L68" s="38"/>
      <c r="M68" s="39"/>
      <c r="N68" s="31"/>
      <c r="O68" s="67"/>
      <c r="P68" s="31"/>
      <c r="Q68" s="77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1"/>
        <v/>
      </c>
      <c r="D69" s="19" t="str">
        <f t="shared" si="2"/>
        <v/>
      </c>
      <c r="E69" s="35"/>
      <c r="F69" s="35"/>
      <c r="G69" s="36"/>
      <c r="H69" s="35" t="str">
        <f>IF(G69="","",IF(COUNTIF(C69,"*女*"),VLOOKUP(G69,'出場選手データ女子(必須)'!$A$3:$F$81,2,FALSE),VLOOKUP(G69,'出場選手データ男子(必須)'!$A$3:$F$79,2,FALSE)))</f>
        <v/>
      </c>
      <c r="I69" s="35" t="str">
        <f>IF(G69="","",IF(COUNTIF(C69,"*女*"),VLOOKUP(G69,'出場選手データ女子(必須)'!$A$3:$F$81,4,FALSE),VLOOKUP(G69,'出場選手データ男子(必須)'!$A$3:$F$79,4,FALSE)))</f>
        <v/>
      </c>
      <c r="J69" s="36">
        <f t="shared" si="3"/>
        <v>0</v>
      </c>
      <c r="K69" s="37"/>
      <c r="L69" s="38"/>
      <c r="M69" s="39"/>
      <c r="N69" s="31"/>
      <c r="O69" s="67"/>
      <c r="P69" s="31"/>
      <c r="Q69" s="77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1"/>
        <v/>
      </c>
      <c r="D70" s="19" t="str">
        <f t="shared" si="2"/>
        <v/>
      </c>
      <c r="E70" s="35"/>
      <c r="F70" s="35"/>
      <c r="G70" s="36"/>
      <c r="H70" s="35" t="str">
        <f>IF(G70="","",IF(COUNTIF(C70,"*女*"),VLOOKUP(G70,'出場選手データ女子(必須)'!$A$3:$F$81,2,FALSE),VLOOKUP(G70,'出場選手データ男子(必須)'!$A$3:$F$79,2,FALSE)))</f>
        <v/>
      </c>
      <c r="I70" s="35" t="str">
        <f>IF(G70="","",IF(COUNTIF(C70,"*女*"),VLOOKUP(G70,'出場選手データ女子(必須)'!$A$3:$F$81,4,FALSE),VLOOKUP(G70,'出場選手データ男子(必須)'!$A$3:$F$79,4,FALSE)))</f>
        <v/>
      </c>
      <c r="J70" s="36">
        <f t="shared" si="3"/>
        <v>0</v>
      </c>
      <c r="K70" s="37"/>
      <c r="L70" s="38"/>
      <c r="M70" s="39"/>
      <c r="N70" s="31"/>
      <c r="O70" s="67"/>
      <c r="P70" s="31"/>
      <c r="Q70" s="68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1"/>
        <v/>
      </c>
      <c r="D71" s="19" t="str">
        <f t="shared" si="2"/>
        <v/>
      </c>
      <c r="E71" s="35"/>
      <c r="F71" s="35"/>
      <c r="G71" s="36"/>
      <c r="H71" s="35" t="str">
        <f>IF(G71="","",IF(COUNTIF(C71,"*女*"),VLOOKUP(G71,'出場選手データ女子(必須)'!$A$3:$F$81,2,FALSE),VLOOKUP(G71,'出場選手データ男子(必須)'!$A$3:$F$79,2,FALSE)))</f>
        <v/>
      </c>
      <c r="I71" s="35" t="str">
        <f>IF(G71="","",IF(COUNTIF(C71,"*女*"),VLOOKUP(G71,'出場選手データ女子(必須)'!$A$3:$F$81,4,FALSE),VLOOKUP(G71,'出場選手データ男子(必須)'!$A$3:$F$79,4,FALSE)))</f>
        <v/>
      </c>
      <c r="J71" s="36">
        <f t="shared" si="3"/>
        <v>0</v>
      </c>
      <c r="K71" s="37"/>
      <c r="L71" s="38"/>
      <c r="M71" s="39"/>
      <c r="N71" s="31"/>
      <c r="O71" s="67"/>
      <c r="P71" s="31"/>
      <c r="Q71" s="68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1"/>
        <v/>
      </c>
      <c r="D72" s="19" t="str">
        <f t="shared" si="2"/>
        <v/>
      </c>
      <c r="E72" s="35"/>
      <c r="F72" s="35"/>
      <c r="G72" s="36"/>
      <c r="H72" s="35" t="str">
        <f>IF(G72="","",IF(COUNTIF(C72,"*女*"),VLOOKUP(G72,'出場選手データ女子(必須)'!$A$3:$F$81,2,FALSE),VLOOKUP(G72,'出場選手データ男子(必須)'!$A$3:$F$79,2,FALSE)))</f>
        <v/>
      </c>
      <c r="I72" s="35" t="str">
        <f>IF(G72="","",IF(COUNTIF(C72,"*女*"),VLOOKUP(G72,'出場選手データ女子(必須)'!$A$3:$F$81,4,FALSE),VLOOKUP(G72,'出場選手データ男子(必須)'!$A$3:$F$79,4,FALSE)))</f>
        <v/>
      </c>
      <c r="J72" s="36">
        <f t="shared" si="3"/>
        <v>0</v>
      </c>
      <c r="K72" s="37"/>
      <c r="L72" s="38"/>
      <c r="M72" s="39"/>
      <c r="N72" s="31"/>
      <c r="O72" s="67"/>
      <c r="P72" s="31"/>
      <c r="Q72" s="68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1"/>
        <v/>
      </c>
      <c r="D73" s="19" t="str">
        <f t="shared" si="2"/>
        <v/>
      </c>
      <c r="E73" s="35"/>
      <c r="F73" s="35"/>
      <c r="G73" s="36"/>
      <c r="H73" s="35" t="str">
        <f>IF(G73="","",IF(COUNTIF(C73,"*女*"),VLOOKUP(G73,'出場選手データ女子(必須)'!$A$3:$F$81,2,FALSE),VLOOKUP(G73,'出場選手データ男子(必須)'!$A$3:$F$79,2,FALSE)))</f>
        <v/>
      </c>
      <c r="I73" s="35" t="str">
        <f>IF(G73="","",IF(COUNTIF(C73,"*女*"),VLOOKUP(G73,'出場選手データ女子(必須)'!$A$3:$F$81,4,FALSE),VLOOKUP(G73,'出場選手データ男子(必須)'!$A$3:$F$79,4,FALSE)))</f>
        <v/>
      </c>
      <c r="J73" s="36">
        <f t="shared" si="3"/>
        <v>0</v>
      </c>
      <c r="K73" s="37"/>
      <c r="L73" s="38"/>
      <c r="M73" s="39"/>
      <c r="N73" s="31"/>
      <c r="O73" s="67"/>
      <c r="P73" s="31"/>
      <c r="Q73" s="69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1"/>
        <v/>
      </c>
      <c r="D74" s="19" t="str">
        <f t="shared" si="2"/>
        <v/>
      </c>
      <c r="E74" s="35"/>
      <c r="F74" s="35"/>
      <c r="G74" s="36"/>
      <c r="H74" s="35" t="str">
        <f>IF(G74="","",IF(COUNTIF(C74,"*女*"),VLOOKUP(G74,'出場選手データ女子(必須)'!$A$3:$F$81,2,FALSE),VLOOKUP(G74,'出場選手データ男子(必須)'!$A$3:$F$79,2,FALSE)))</f>
        <v/>
      </c>
      <c r="I74" s="35" t="str">
        <f>IF(G74="","",IF(COUNTIF(C74,"*女*"),VLOOKUP(G74,'出場選手データ女子(必須)'!$A$3:$F$81,4,FALSE),VLOOKUP(G74,'出場選手データ男子(必須)'!$A$3:$F$79,4,FALSE)))</f>
        <v/>
      </c>
      <c r="J74" s="36">
        <f t="shared" si="3"/>
        <v>0</v>
      </c>
      <c r="K74" s="37"/>
      <c r="L74" s="38"/>
      <c r="M74" s="39"/>
      <c r="N74" s="31"/>
      <c r="O74" s="67"/>
      <c r="P74" s="31"/>
      <c r="Q74" s="68"/>
      <c r="R74" s="77"/>
      <c r="S74" s="31"/>
      <c r="T74" s="31"/>
    </row>
    <row r="75" spans="1:20" ht="15" customHeight="1">
      <c r="A75" s="15">
        <v>55</v>
      </c>
      <c r="B75" s="34"/>
      <c r="C75" s="19" t="str">
        <f t="shared" si="1"/>
        <v/>
      </c>
      <c r="D75" s="19" t="str">
        <f t="shared" si="2"/>
        <v/>
      </c>
      <c r="E75" s="35"/>
      <c r="F75" s="35"/>
      <c r="G75" s="36"/>
      <c r="H75" s="35" t="str">
        <f>IF(G75="","",IF(COUNTIF(C75,"*女*"),VLOOKUP(G75,'出場選手データ女子(必須)'!$A$3:$F$81,2,FALSE),VLOOKUP(G75,'出場選手データ男子(必須)'!$A$3:$F$79,2,FALSE)))</f>
        <v/>
      </c>
      <c r="I75" s="35" t="str">
        <f>IF(G75="","",IF(COUNTIF(C75,"*女*"),VLOOKUP(G75,'出場選手データ女子(必須)'!$A$3:$F$81,4,FALSE),VLOOKUP(G75,'出場選手データ男子(必須)'!$A$3:$F$79,4,FALSE)))</f>
        <v/>
      </c>
      <c r="J75" s="36">
        <f t="shared" si="3"/>
        <v>0</v>
      </c>
      <c r="K75" s="37"/>
      <c r="L75" s="38"/>
      <c r="M75" s="39"/>
      <c r="N75" s="31"/>
      <c r="O75" s="67"/>
      <c r="P75" s="31"/>
      <c r="Q75" s="68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1"/>
        <v/>
      </c>
      <c r="D76" s="19" t="str">
        <f t="shared" si="2"/>
        <v/>
      </c>
      <c r="E76" s="35"/>
      <c r="F76" s="35"/>
      <c r="G76" s="36"/>
      <c r="H76" s="35" t="str">
        <f>IF(G76="","",IF(COUNTIF(C76,"*女*"),VLOOKUP(G76,'出場選手データ女子(必須)'!$A$3:$F$81,2,FALSE),VLOOKUP(G76,'出場選手データ男子(必須)'!$A$3:$F$79,2,FALSE)))</f>
        <v/>
      </c>
      <c r="I76" s="35" t="str">
        <f>IF(G76="","",IF(COUNTIF(C76,"*女*"),VLOOKUP(G76,'出場選手データ女子(必須)'!$A$3:$F$81,4,FALSE),VLOOKUP(G76,'出場選手データ男子(必須)'!$A$3:$F$79,4,FALSE)))</f>
        <v/>
      </c>
      <c r="J76" s="36">
        <f t="shared" si="3"/>
        <v>0</v>
      </c>
      <c r="K76" s="37"/>
      <c r="L76" s="38"/>
      <c r="M76" s="39"/>
      <c r="N76" s="31"/>
      <c r="O76" s="67"/>
      <c r="P76" s="31"/>
      <c r="Q76" s="68"/>
    </row>
    <row r="77" spans="1:20" ht="15" customHeight="1">
      <c r="A77" s="15">
        <v>57</v>
      </c>
      <c r="B77" s="34"/>
      <c r="C77" s="19" t="str">
        <f t="shared" si="1"/>
        <v/>
      </c>
      <c r="D77" s="19" t="str">
        <f t="shared" si="2"/>
        <v/>
      </c>
      <c r="E77" s="35"/>
      <c r="F77" s="35"/>
      <c r="G77" s="36"/>
      <c r="H77" s="35" t="str">
        <f>IF(G77="","",IF(COUNTIF(C77,"*女*"),VLOOKUP(G77,'出場選手データ女子(必須)'!$A$3:$F$81,2,FALSE),VLOOKUP(G77,'出場選手データ男子(必須)'!$A$3:$F$79,2,FALSE)))</f>
        <v/>
      </c>
      <c r="I77" s="35" t="str">
        <f>IF(G77="","",IF(COUNTIF(C77,"*女*"),VLOOKUP(G77,'出場選手データ女子(必須)'!$A$3:$F$81,4,FALSE),VLOOKUP(G77,'出場選手データ男子(必須)'!$A$3:$F$79,4,FALSE)))</f>
        <v/>
      </c>
      <c r="J77" s="36">
        <f t="shared" si="3"/>
        <v>0</v>
      </c>
      <c r="K77" s="37"/>
      <c r="L77" s="38"/>
      <c r="M77" s="39"/>
      <c r="N77" s="31"/>
      <c r="O77" s="67"/>
      <c r="P77" s="31"/>
      <c r="Q77" s="68"/>
    </row>
    <row r="78" spans="1:20" ht="15" customHeight="1">
      <c r="A78" s="15">
        <v>58</v>
      </c>
      <c r="B78" s="34"/>
      <c r="C78" s="19" t="str">
        <f t="shared" si="1"/>
        <v/>
      </c>
      <c r="D78" s="19" t="str">
        <f t="shared" si="2"/>
        <v/>
      </c>
      <c r="E78" s="35"/>
      <c r="F78" s="35"/>
      <c r="G78" s="36"/>
      <c r="H78" s="35" t="str">
        <f>IF(G78="","",IF(COUNTIF(C78,"*女*"),VLOOKUP(G78,'出場選手データ女子(必須)'!$A$3:$F$81,2,FALSE),VLOOKUP(G78,'出場選手データ男子(必須)'!$A$3:$F$79,2,FALSE)))</f>
        <v/>
      </c>
      <c r="I78" s="35" t="str">
        <f>IF(G78="","",IF(COUNTIF(C78,"*女*"),VLOOKUP(G78,'出場選手データ女子(必須)'!$A$3:$F$81,4,FALSE),VLOOKUP(G78,'出場選手データ男子(必須)'!$A$3:$F$79,4,FALSE)))</f>
        <v/>
      </c>
      <c r="J78" s="36">
        <f t="shared" si="3"/>
        <v>0</v>
      </c>
      <c r="K78" s="37"/>
      <c r="L78" s="38"/>
      <c r="M78" s="39"/>
      <c r="N78" s="31"/>
      <c r="O78" s="67"/>
      <c r="P78" s="31"/>
      <c r="Q78" s="76"/>
    </row>
    <row r="79" spans="1:20" ht="15" customHeight="1">
      <c r="A79" s="15">
        <v>59</v>
      </c>
      <c r="B79" s="34"/>
      <c r="C79" s="19" t="str">
        <f t="shared" si="1"/>
        <v/>
      </c>
      <c r="D79" s="19" t="str">
        <f t="shared" si="2"/>
        <v/>
      </c>
      <c r="E79" s="35"/>
      <c r="F79" s="35"/>
      <c r="G79" s="36"/>
      <c r="H79" s="35" t="str">
        <f>IF(G79="","",IF(COUNTIF(C79,"*女*"),VLOOKUP(G79,'出場選手データ女子(必須)'!$A$3:$F$81,2,FALSE),VLOOKUP(G79,'出場選手データ男子(必須)'!$A$3:$F$79,2,FALSE)))</f>
        <v/>
      </c>
      <c r="I79" s="35" t="str">
        <f>IF(G79="","",IF(COUNTIF(C79,"*女*"),VLOOKUP(G79,'出場選手データ女子(必須)'!$A$3:$F$81,4,FALSE),VLOOKUP(G79,'出場選手データ男子(必須)'!$A$3:$F$79,4,FALSE)))</f>
        <v/>
      </c>
      <c r="J79" s="36">
        <f t="shared" si="3"/>
        <v>0</v>
      </c>
      <c r="K79" s="37"/>
      <c r="L79" s="38"/>
      <c r="M79" s="39"/>
      <c r="N79" s="31"/>
      <c r="O79" s="67"/>
      <c r="P79" s="31"/>
      <c r="Q79" s="76"/>
    </row>
    <row r="80" spans="1:20" ht="15" customHeight="1">
      <c r="A80" s="15">
        <v>60</v>
      </c>
      <c r="B80" s="34"/>
      <c r="C80" s="19" t="str">
        <f t="shared" si="1"/>
        <v/>
      </c>
      <c r="D80" s="19" t="str">
        <f t="shared" si="2"/>
        <v/>
      </c>
      <c r="E80" s="35"/>
      <c r="F80" s="35"/>
      <c r="G80" s="36"/>
      <c r="H80" s="35" t="str">
        <f>IF(G80="","",IF(COUNTIF(C80,"*女*"),VLOOKUP(G80,'出場選手データ女子(必須)'!$A$3:$F$81,2,FALSE),VLOOKUP(G80,'出場選手データ男子(必須)'!$A$3:$F$79,2,FALSE)))</f>
        <v/>
      </c>
      <c r="I80" s="35" t="str">
        <f>IF(G80="","",IF(COUNTIF(C80,"*女*"),VLOOKUP(G80,'出場選手データ女子(必須)'!$A$3:$F$81,4,FALSE),VLOOKUP(G80,'出場選手データ男子(必須)'!$A$3:$F$79,4,FALSE)))</f>
        <v/>
      </c>
      <c r="J80" s="36">
        <f t="shared" si="3"/>
        <v>0</v>
      </c>
      <c r="K80" s="37"/>
      <c r="L80" s="38"/>
      <c r="M80" s="39"/>
      <c r="N80" s="31"/>
      <c r="O80" s="67"/>
      <c r="P80" s="31"/>
      <c r="Q80" s="69"/>
    </row>
    <row r="81" spans="1:18" ht="15" customHeight="1">
      <c r="A81" s="15">
        <v>61</v>
      </c>
      <c r="B81" s="34"/>
      <c r="C81" s="19" t="str">
        <f t="shared" si="1"/>
        <v/>
      </c>
      <c r="D81" s="19" t="str">
        <f t="shared" si="2"/>
        <v/>
      </c>
      <c r="E81" s="35"/>
      <c r="F81" s="35"/>
      <c r="G81" s="36"/>
      <c r="H81" s="35" t="str">
        <f>IF(G81="","",IF(COUNTIF(C81,"*女*"),VLOOKUP(G81,'出場選手データ女子(必須)'!$A$3:$F$81,2,FALSE),VLOOKUP(G81,'出場選手データ男子(必須)'!$A$3:$F$79,2,FALSE)))</f>
        <v/>
      </c>
      <c r="I81" s="35" t="str">
        <f>IF(G81="","",IF(COUNTIF(C81,"*女*"),VLOOKUP(G81,'出場選手データ女子(必須)'!$A$3:$F$81,4,FALSE),VLOOKUP(G81,'出場選手データ男子(必須)'!$A$3:$F$79,4,FALSE)))</f>
        <v/>
      </c>
      <c r="J81" s="36">
        <f t="shared" si="3"/>
        <v>0</v>
      </c>
      <c r="K81" s="37"/>
      <c r="L81" s="38"/>
      <c r="M81" s="39"/>
      <c r="N81" s="31"/>
      <c r="O81" s="67"/>
      <c r="P81" s="31"/>
      <c r="Q81" s="76"/>
    </row>
    <row r="82" spans="1:18" ht="15" customHeight="1">
      <c r="A82" s="15">
        <v>62</v>
      </c>
      <c r="B82" s="34"/>
      <c r="C82" s="19" t="str">
        <f t="shared" si="1"/>
        <v/>
      </c>
      <c r="D82" s="19" t="str">
        <f t="shared" si="2"/>
        <v/>
      </c>
      <c r="E82" s="35"/>
      <c r="F82" s="35"/>
      <c r="G82" s="36"/>
      <c r="H82" s="35" t="str">
        <f>IF(G82="","",IF(COUNTIF(C82,"*女*"),VLOOKUP(G82,'出場選手データ女子(必須)'!$A$3:$F$81,2,FALSE),VLOOKUP(G82,'出場選手データ男子(必須)'!$A$3:$F$79,2,FALSE)))</f>
        <v/>
      </c>
      <c r="I82" s="35" t="str">
        <f>IF(G82="","",IF(COUNTIF(C82,"*女*"),VLOOKUP(G82,'出場選手データ女子(必須)'!$A$3:$F$81,4,FALSE),VLOOKUP(G82,'出場選手データ男子(必須)'!$A$3:$F$79,4,FALSE)))</f>
        <v/>
      </c>
      <c r="J82" s="36">
        <f t="shared" si="3"/>
        <v>0</v>
      </c>
      <c r="K82" s="37"/>
      <c r="L82" s="38"/>
      <c r="M82" s="39"/>
      <c r="N82" s="31"/>
      <c r="O82" s="67"/>
      <c r="P82" s="31"/>
      <c r="Q82" s="76"/>
    </row>
    <row r="83" spans="1:18" ht="15" customHeight="1">
      <c r="A83" s="15">
        <v>63</v>
      </c>
      <c r="B83" s="34"/>
      <c r="C83" s="19" t="str">
        <f t="shared" si="1"/>
        <v/>
      </c>
      <c r="D83" s="19" t="str">
        <f t="shared" si="2"/>
        <v/>
      </c>
      <c r="E83" s="35"/>
      <c r="F83" s="35"/>
      <c r="G83" s="36"/>
      <c r="H83" s="35" t="str">
        <f>IF(G83="","",IF(COUNTIF(C83,"*女*"),VLOOKUP(G83,'出場選手データ女子(必須)'!$A$3:$F$81,2,FALSE),VLOOKUP(G83,'出場選手データ男子(必須)'!$A$3:$F$79,2,FALSE)))</f>
        <v/>
      </c>
      <c r="I83" s="35" t="str">
        <f>IF(G83="","",IF(COUNTIF(C83,"*女*"),VLOOKUP(G83,'出場選手データ女子(必須)'!$A$3:$F$81,4,FALSE),VLOOKUP(G83,'出場選手データ男子(必須)'!$A$3:$F$79,4,FALSE)))</f>
        <v/>
      </c>
      <c r="J83" s="36">
        <f t="shared" si="3"/>
        <v>0</v>
      </c>
      <c r="K83" s="37"/>
      <c r="L83" s="38"/>
      <c r="M83" s="39"/>
      <c r="N83" s="31"/>
      <c r="O83" s="67"/>
      <c r="P83" s="31"/>
      <c r="Q83" s="76"/>
    </row>
    <row r="84" spans="1:18" ht="15" customHeight="1">
      <c r="A84" s="15">
        <v>64</v>
      </c>
      <c r="B84" s="34"/>
      <c r="C84" s="19" t="str">
        <f t="shared" si="1"/>
        <v/>
      </c>
      <c r="D84" s="19" t="str">
        <f t="shared" si="2"/>
        <v/>
      </c>
      <c r="E84" s="35"/>
      <c r="F84" s="35"/>
      <c r="G84" s="36"/>
      <c r="H84" s="35" t="str">
        <f>IF(G84="","",IF(COUNTIF(C84,"*女*"),VLOOKUP(G84,'出場選手データ女子(必須)'!$A$3:$F$81,2,FALSE),VLOOKUP(G84,'出場選手データ男子(必須)'!$A$3:$F$79,2,FALSE)))</f>
        <v/>
      </c>
      <c r="I84" s="35" t="str">
        <f>IF(G84="","",IF(COUNTIF(C84,"*女*"),VLOOKUP(G84,'出場選手データ女子(必須)'!$A$3:$F$81,4,FALSE),VLOOKUP(G84,'出場選手データ男子(必須)'!$A$3:$F$79,4,FALSE)))</f>
        <v/>
      </c>
      <c r="J84" s="36">
        <f t="shared" si="3"/>
        <v>0</v>
      </c>
      <c r="K84" s="37"/>
      <c r="L84" s="38"/>
      <c r="M84" s="39"/>
      <c r="N84" s="31"/>
      <c r="O84" s="67"/>
      <c r="P84" s="31"/>
      <c r="Q84" s="76"/>
      <c r="R84" s="40"/>
    </row>
    <row r="85" spans="1:18" ht="15" customHeight="1">
      <c r="A85" s="15">
        <v>65</v>
      </c>
      <c r="B85" s="34"/>
      <c r="C85" s="19" t="str">
        <f t="shared" ref="C85:C148" si="4">IF(ISBLANK(B85),"",VLOOKUP(B85,$N$22:$P$121,2,FALSE))</f>
        <v/>
      </c>
      <c r="D85" s="19" t="str">
        <f t="shared" ref="D85:D148" si="5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IF(G85="","",IF(COUNTIF(C85,"*女*"),VLOOKUP(G85,'出場選手データ女子(必須)'!$A$3:$F$81,2,FALSE),VLOOKUP(G85,'出場選手データ男子(必須)'!$A$3:$F$79,2,FALSE)))</f>
        <v/>
      </c>
      <c r="I85" s="35" t="str">
        <f>IF(G85="","",IF(COUNTIF(C85,"*女*"),VLOOKUP(G85,'出場選手データ女子(必須)'!$A$3:$F$81,4,FALSE),VLOOKUP(G85,'出場選手データ男子(必須)'!$A$3:$F$79,4,FALSE)))</f>
        <v/>
      </c>
      <c r="J85" s="36">
        <f t="shared" si="3"/>
        <v>0</v>
      </c>
      <c r="K85" s="37"/>
      <c r="L85" s="38"/>
      <c r="M85" s="39"/>
      <c r="N85" s="31"/>
      <c r="O85" s="67"/>
      <c r="P85" s="31"/>
      <c r="Q85" s="76"/>
    </row>
    <row r="86" spans="1:18" ht="15" customHeight="1">
      <c r="A86" s="15">
        <v>66</v>
      </c>
      <c r="B86" s="34"/>
      <c r="C86" s="19" t="str">
        <f t="shared" si="4"/>
        <v/>
      </c>
      <c r="D86" s="19" t="str">
        <f t="shared" si="5"/>
        <v/>
      </c>
      <c r="E86" s="35"/>
      <c r="F86" s="35"/>
      <c r="G86" s="36"/>
      <c r="H86" s="35" t="str">
        <f>IF(G86="","",IF(COUNTIF(C86,"*女*"),VLOOKUP(G86,'出場選手データ女子(必須)'!$A$3:$F$81,2,FALSE),VLOOKUP(G86,'出場選手データ男子(必須)'!$A$3:$F$79,2,FALSE)))</f>
        <v/>
      </c>
      <c r="I86" s="35" t="str">
        <f>IF(G86="","",IF(COUNTIF(C86,"*女*"),VLOOKUP(G86,'出場選手データ女子(必須)'!$A$3:$F$81,4,FALSE),VLOOKUP(G86,'出場選手データ男子(必須)'!$A$3:$F$79,4,FALSE)))</f>
        <v/>
      </c>
      <c r="J86" s="36">
        <f t="shared" ref="J86:J149" si="6">D$3</f>
        <v>0</v>
      </c>
      <c r="K86" s="37"/>
      <c r="L86" s="38"/>
      <c r="M86" s="39"/>
      <c r="N86" s="31"/>
      <c r="O86" s="67"/>
      <c r="P86" s="31"/>
      <c r="Q86" s="76"/>
    </row>
    <row r="87" spans="1:18" ht="15" customHeight="1">
      <c r="A87" s="15">
        <v>67</v>
      </c>
      <c r="B87" s="34"/>
      <c r="C87" s="19" t="str">
        <f t="shared" si="4"/>
        <v/>
      </c>
      <c r="D87" s="19" t="str">
        <f t="shared" si="5"/>
        <v/>
      </c>
      <c r="E87" s="35"/>
      <c r="F87" s="35"/>
      <c r="G87" s="36"/>
      <c r="H87" s="35" t="str">
        <f>IF(G87="","",IF(COUNTIF(C87,"*女*"),VLOOKUP(G87,'出場選手データ女子(必須)'!$A$3:$F$81,2,FALSE),VLOOKUP(G87,'出場選手データ男子(必須)'!$A$3:$F$79,2,FALSE)))</f>
        <v/>
      </c>
      <c r="I87" s="35" t="str">
        <f>IF(G87="","",IF(COUNTIF(C87,"*女*"),VLOOKUP(G87,'出場選手データ女子(必須)'!$A$3:$F$81,4,FALSE),VLOOKUP(G87,'出場選手データ男子(必須)'!$A$3:$F$79,4,FALSE)))</f>
        <v/>
      </c>
      <c r="J87" s="36">
        <f t="shared" si="6"/>
        <v>0</v>
      </c>
      <c r="K87" s="37"/>
      <c r="L87" s="38"/>
      <c r="M87" s="39"/>
      <c r="N87" s="31"/>
      <c r="O87" s="67"/>
      <c r="P87" s="31"/>
      <c r="Q87" s="76"/>
    </row>
    <row r="88" spans="1:18" ht="15" customHeight="1">
      <c r="A88" s="15">
        <v>68</v>
      </c>
      <c r="B88" s="34"/>
      <c r="C88" s="19" t="str">
        <f t="shared" si="4"/>
        <v/>
      </c>
      <c r="D88" s="19" t="str">
        <f t="shared" si="5"/>
        <v/>
      </c>
      <c r="E88" s="35"/>
      <c r="F88" s="35"/>
      <c r="G88" s="36"/>
      <c r="H88" s="35" t="str">
        <f>IF(G88="","",IF(COUNTIF(C88,"*女*"),VLOOKUP(G88,'出場選手データ女子(必須)'!$A$3:$F$81,2,FALSE),VLOOKUP(G88,'出場選手データ男子(必須)'!$A$3:$F$79,2,FALSE)))</f>
        <v/>
      </c>
      <c r="I88" s="35" t="str">
        <f>IF(G88="","",IF(COUNTIF(C88,"*女*"),VLOOKUP(G88,'出場選手データ女子(必須)'!$A$3:$F$81,4,FALSE),VLOOKUP(G88,'出場選手データ男子(必須)'!$A$3:$F$79,4,FALSE)))</f>
        <v/>
      </c>
      <c r="J88" s="36">
        <f t="shared" si="6"/>
        <v>0</v>
      </c>
      <c r="K88" s="37"/>
      <c r="L88" s="38"/>
      <c r="M88" s="39"/>
      <c r="N88" s="31"/>
      <c r="O88" s="67"/>
      <c r="P88" s="31"/>
      <c r="Q88" s="76"/>
    </row>
    <row r="89" spans="1:18" ht="15" customHeight="1">
      <c r="A89" s="15">
        <v>69</v>
      </c>
      <c r="B89" s="34"/>
      <c r="C89" s="19" t="str">
        <f t="shared" si="4"/>
        <v/>
      </c>
      <c r="D89" s="19" t="str">
        <f t="shared" si="5"/>
        <v/>
      </c>
      <c r="E89" s="35"/>
      <c r="F89" s="35"/>
      <c r="G89" s="36"/>
      <c r="H89" s="35" t="str">
        <f>IF(G89="","",IF(COUNTIF(C89,"*女*"),VLOOKUP(G89,'出場選手データ女子(必須)'!$A$3:$F$81,2,FALSE),VLOOKUP(G89,'出場選手データ男子(必須)'!$A$3:$F$79,2,FALSE)))</f>
        <v/>
      </c>
      <c r="I89" s="35" t="str">
        <f>IF(G89="","",IF(COUNTIF(C89,"*女*"),VLOOKUP(G89,'出場選手データ女子(必須)'!$A$3:$F$81,4,FALSE),VLOOKUP(G89,'出場選手データ男子(必須)'!$A$3:$F$79,4,FALSE)))</f>
        <v/>
      </c>
      <c r="J89" s="36">
        <f t="shared" si="6"/>
        <v>0</v>
      </c>
      <c r="K89" s="37"/>
      <c r="L89" s="38"/>
      <c r="M89" s="39"/>
      <c r="N89" s="31"/>
      <c r="O89" s="67"/>
      <c r="P89" s="31"/>
      <c r="Q89" s="69"/>
    </row>
    <row r="90" spans="1:18" ht="15" customHeight="1">
      <c r="A90" s="15">
        <v>70</v>
      </c>
      <c r="B90" s="34"/>
      <c r="C90" s="19" t="str">
        <f t="shared" si="4"/>
        <v/>
      </c>
      <c r="D90" s="19" t="str">
        <f t="shared" si="5"/>
        <v/>
      </c>
      <c r="E90" s="35"/>
      <c r="F90" s="35"/>
      <c r="G90" s="36"/>
      <c r="H90" s="35" t="str">
        <f>IF(G90="","",IF(COUNTIF(C90,"*女*"),VLOOKUP(G90,'出場選手データ女子(必須)'!$A$3:$F$81,2,FALSE),VLOOKUP(G90,'出場選手データ男子(必須)'!$A$3:$F$79,2,FALSE)))</f>
        <v/>
      </c>
      <c r="I90" s="35" t="str">
        <f>IF(G90="","",IF(COUNTIF(C90,"*女*"),VLOOKUP(G90,'出場選手データ女子(必須)'!$A$3:$F$81,4,FALSE),VLOOKUP(G90,'出場選手データ男子(必須)'!$A$3:$F$79,4,FALSE)))</f>
        <v/>
      </c>
      <c r="J90" s="36">
        <f t="shared" si="6"/>
        <v>0</v>
      </c>
      <c r="K90" s="37"/>
      <c r="L90" s="38"/>
      <c r="M90" s="39"/>
      <c r="N90" s="31"/>
      <c r="O90" s="67"/>
      <c r="P90" s="31"/>
      <c r="Q90" s="69"/>
    </row>
    <row r="91" spans="1:18" ht="15" customHeight="1">
      <c r="A91" s="15">
        <v>71</v>
      </c>
      <c r="B91" s="34"/>
      <c r="C91" s="19" t="str">
        <f t="shared" si="4"/>
        <v/>
      </c>
      <c r="D91" s="19" t="str">
        <f t="shared" si="5"/>
        <v/>
      </c>
      <c r="E91" s="35"/>
      <c r="F91" s="35"/>
      <c r="G91" s="36"/>
      <c r="H91" s="35" t="str">
        <f>IF(G91="","",IF(COUNTIF(C91,"*女*"),VLOOKUP(G91,'出場選手データ女子(必須)'!$A$3:$F$81,2,FALSE),VLOOKUP(G91,'出場選手データ男子(必須)'!$A$3:$F$79,2,FALSE)))</f>
        <v/>
      </c>
      <c r="I91" s="35" t="str">
        <f>IF(G91="","",IF(COUNTIF(C91,"*女*"),VLOOKUP(G91,'出場選手データ女子(必須)'!$A$3:$F$81,4,FALSE),VLOOKUP(G91,'出場選手データ男子(必須)'!$A$3:$F$79,4,FALSE)))</f>
        <v/>
      </c>
      <c r="J91" s="36">
        <f t="shared" si="6"/>
        <v>0</v>
      </c>
      <c r="K91" s="37"/>
      <c r="L91" s="38"/>
      <c r="M91" s="39"/>
      <c r="N91" s="31"/>
      <c r="O91" s="67"/>
      <c r="P91" s="31"/>
      <c r="Q91" s="69"/>
    </row>
    <row r="92" spans="1:18" ht="15" customHeight="1">
      <c r="A92" s="15">
        <v>72</v>
      </c>
      <c r="B92" s="34"/>
      <c r="C92" s="19" t="str">
        <f t="shared" si="4"/>
        <v/>
      </c>
      <c r="D92" s="19" t="str">
        <f t="shared" si="5"/>
        <v/>
      </c>
      <c r="E92" s="35"/>
      <c r="F92" s="35"/>
      <c r="G92" s="36"/>
      <c r="H92" s="35" t="str">
        <f>IF(G92="","",IF(COUNTIF(C92,"*女*"),VLOOKUP(G92,'出場選手データ女子(必須)'!$A$3:$F$81,2,FALSE),VLOOKUP(G92,'出場選手データ男子(必須)'!$A$3:$F$79,2,FALSE)))</f>
        <v/>
      </c>
      <c r="I92" s="35" t="str">
        <f>IF(G92="","",IF(COUNTIF(C92,"*女*"),VLOOKUP(G92,'出場選手データ女子(必須)'!$A$3:$F$81,4,FALSE),VLOOKUP(G92,'出場選手データ男子(必須)'!$A$3:$F$79,4,FALSE)))</f>
        <v/>
      </c>
      <c r="J92" s="36">
        <f t="shared" si="6"/>
        <v>0</v>
      </c>
      <c r="K92" s="37"/>
      <c r="L92" s="38"/>
      <c r="M92" s="39"/>
      <c r="N92" s="31"/>
      <c r="O92" s="67"/>
      <c r="P92" s="31"/>
      <c r="Q92" s="69"/>
    </row>
    <row r="93" spans="1:18" ht="15" customHeight="1">
      <c r="A93" s="15">
        <v>73</v>
      </c>
      <c r="B93" s="34"/>
      <c r="C93" s="19" t="str">
        <f t="shared" si="4"/>
        <v/>
      </c>
      <c r="D93" s="19" t="str">
        <f t="shared" si="5"/>
        <v/>
      </c>
      <c r="E93" s="35"/>
      <c r="F93" s="35"/>
      <c r="G93" s="36"/>
      <c r="H93" s="35" t="str">
        <f>IF(G93="","",IF(COUNTIF(C93,"*女*"),VLOOKUP(G93,'出場選手データ女子(必須)'!$A$3:$F$81,2,FALSE),VLOOKUP(G93,'出場選手データ男子(必須)'!$A$3:$F$79,2,FALSE)))</f>
        <v/>
      </c>
      <c r="I93" s="35" t="str">
        <f>IF(G93="","",IF(COUNTIF(C93,"*女*"),VLOOKUP(G93,'出場選手データ女子(必須)'!$A$3:$F$81,4,FALSE),VLOOKUP(G93,'出場選手データ男子(必須)'!$A$3:$F$79,4,FALSE)))</f>
        <v/>
      </c>
      <c r="J93" s="36">
        <f t="shared" si="6"/>
        <v>0</v>
      </c>
      <c r="K93" s="37"/>
      <c r="L93" s="38"/>
      <c r="M93" s="39"/>
      <c r="N93" s="31"/>
      <c r="O93" s="67"/>
      <c r="P93" s="31"/>
      <c r="Q93" s="69"/>
    </row>
    <row r="94" spans="1:18" ht="15" customHeight="1">
      <c r="A94" s="15">
        <v>74</v>
      </c>
      <c r="B94" s="34"/>
      <c r="C94" s="19" t="str">
        <f t="shared" si="4"/>
        <v/>
      </c>
      <c r="D94" s="19" t="str">
        <f t="shared" si="5"/>
        <v/>
      </c>
      <c r="E94" s="35"/>
      <c r="F94" s="35"/>
      <c r="G94" s="36"/>
      <c r="H94" s="35" t="str">
        <f>IF(G94="","",IF(COUNTIF(C94,"*女*"),VLOOKUP(G94,'出場選手データ女子(必須)'!$A$3:$F$81,2,FALSE),VLOOKUP(G94,'出場選手データ男子(必須)'!$A$3:$F$79,2,FALSE)))</f>
        <v/>
      </c>
      <c r="I94" s="35" t="str">
        <f>IF(G94="","",IF(COUNTIF(C94,"*女*"),VLOOKUP(G94,'出場選手データ女子(必須)'!$A$3:$F$81,4,FALSE),VLOOKUP(G94,'出場選手データ男子(必須)'!$A$3:$F$79,4,FALSE)))</f>
        <v/>
      </c>
      <c r="J94" s="36">
        <f t="shared" si="6"/>
        <v>0</v>
      </c>
      <c r="K94" s="37"/>
      <c r="L94" s="38"/>
      <c r="M94" s="39"/>
      <c r="N94" s="31"/>
      <c r="O94" s="67"/>
      <c r="P94" s="31"/>
      <c r="Q94" s="69"/>
    </row>
    <row r="95" spans="1:18" ht="15" customHeight="1">
      <c r="A95" s="15">
        <v>75</v>
      </c>
      <c r="B95" s="34"/>
      <c r="C95" s="19" t="str">
        <f t="shared" si="4"/>
        <v/>
      </c>
      <c r="D95" s="19" t="str">
        <f t="shared" si="5"/>
        <v/>
      </c>
      <c r="E95" s="35"/>
      <c r="F95" s="35"/>
      <c r="G95" s="36"/>
      <c r="H95" s="35" t="str">
        <f>IF(G95="","",IF(COUNTIF(C95,"*女*"),VLOOKUP(G95,'出場選手データ女子(必須)'!$A$3:$F$81,2,FALSE),VLOOKUP(G95,'出場選手データ男子(必須)'!$A$3:$F$79,2,FALSE)))</f>
        <v/>
      </c>
      <c r="I95" s="35" t="str">
        <f>IF(G95="","",IF(COUNTIF(C95,"*女*"),VLOOKUP(G95,'出場選手データ女子(必須)'!$A$3:$F$81,4,FALSE),VLOOKUP(G95,'出場選手データ男子(必須)'!$A$3:$F$79,4,FALSE)))</f>
        <v/>
      </c>
      <c r="J95" s="36">
        <f t="shared" si="6"/>
        <v>0</v>
      </c>
      <c r="K95" s="37"/>
      <c r="L95" s="38"/>
      <c r="M95" s="39"/>
      <c r="N95" s="31"/>
      <c r="O95" s="67"/>
      <c r="P95" s="31"/>
      <c r="Q95" s="69"/>
    </row>
    <row r="96" spans="1:18" ht="15" customHeight="1">
      <c r="A96" s="15">
        <v>76</v>
      </c>
      <c r="B96" s="34"/>
      <c r="C96" s="19" t="str">
        <f t="shared" si="4"/>
        <v/>
      </c>
      <c r="D96" s="19" t="str">
        <f t="shared" si="5"/>
        <v/>
      </c>
      <c r="E96" s="35"/>
      <c r="F96" s="35"/>
      <c r="G96" s="36"/>
      <c r="H96" s="35" t="str">
        <f>IF(G96="","",IF(COUNTIF(C96,"*女*"),VLOOKUP(G96,'出場選手データ女子(必須)'!$A$3:$F$81,2,FALSE),VLOOKUP(G96,'出場選手データ男子(必須)'!$A$3:$F$79,2,FALSE)))</f>
        <v/>
      </c>
      <c r="I96" s="35" t="str">
        <f>IF(G96="","",IF(COUNTIF(C96,"*女*"),VLOOKUP(G96,'出場選手データ女子(必須)'!$A$3:$F$81,4,FALSE),VLOOKUP(G96,'出場選手データ男子(必須)'!$A$3:$F$79,4,FALSE)))</f>
        <v/>
      </c>
      <c r="J96" s="36">
        <f t="shared" si="6"/>
        <v>0</v>
      </c>
      <c r="K96" s="37"/>
      <c r="L96" s="38"/>
      <c r="M96" s="39"/>
      <c r="N96" s="31"/>
      <c r="O96" s="67"/>
      <c r="P96" s="31"/>
      <c r="Q96" s="76"/>
    </row>
    <row r="97" spans="1:18" ht="15" customHeight="1">
      <c r="A97" s="15">
        <v>77</v>
      </c>
      <c r="B97" s="34"/>
      <c r="C97" s="19" t="str">
        <f t="shared" si="4"/>
        <v/>
      </c>
      <c r="D97" s="19" t="str">
        <f t="shared" si="5"/>
        <v/>
      </c>
      <c r="E97" s="35"/>
      <c r="F97" s="35"/>
      <c r="G97" s="36"/>
      <c r="H97" s="35" t="str">
        <f>IF(G97="","",IF(COUNTIF(C97,"*女*"),VLOOKUP(G97,'出場選手データ女子(必須)'!$A$3:$F$81,2,FALSE),VLOOKUP(G97,'出場選手データ男子(必須)'!$A$3:$F$79,2,FALSE)))</f>
        <v/>
      </c>
      <c r="I97" s="35" t="str">
        <f>IF(G97="","",IF(COUNTIF(C97,"*女*"),VLOOKUP(G97,'出場選手データ女子(必須)'!$A$3:$F$81,4,FALSE),VLOOKUP(G97,'出場選手データ男子(必須)'!$A$3:$F$79,4,FALSE)))</f>
        <v/>
      </c>
      <c r="J97" s="36">
        <f t="shared" si="6"/>
        <v>0</v>
      </c>
      <c r="K97" s="37"/>
      <c r="L97" s="38"/>
      <c r="M97" s="39"/>
      <c r="N97" s="31"/>
      <c r="O97" s="67"/>
      <c r="P97" s="31"/>
      <c r="Q97" s="76"/>
    </row>
    <row r="98" spans="1:18" ht="15" customHeight="1">
      <c r="A98" s="15">
        <v>78</v>
      </c>
      <c r="B98" s="34"/>
      <c r="C98" s="19" t="str">
        <f t="shared" si="4"/>
        <v/>
      </c>
      <c r="D98" s="19" t="str">
        <f t="shared" si="5"/>
        <v/>
      </c>
      <c r="E98" s="35"/>
      <c r="F98" s="35"/>
      <c r="G98" s="36"/>
      <c r="H98" s="35" t="str">
        <f>IF(G98="","",IF(COUNTIF(C98,"*女*"),VLOOKUP(G98,'出場選手データ女子(必須)'!$A$3:$F$81,2,FALSE),VLOOKUP(G98,'出場選手データ男子(必須)'!$A$3:$F$79,2,FALSE)))</f>
        <v/>
      </c>
      <c r="I98" s="35" t="str">
        <f>IF(G98="","",IF(COUNTIF(C98,"*女*"),VLOOKUP(G98,'出場選手データ女子(必須)'!$A$3:$F$81,4,FALSE),VLOOKUP(G98,'出場選手データ男子(必須)'!$A$3:$F$79,4,FALSE)))</f>
        <v/>
      </c>
      <c r="J98" s="36">
        <f t="shared" si="6"/>
        <v>0</v>
      </c>
      <c r="K98" s="37"/>
      <c r="L98" s="38"/>
      <c r="M98" s="39"/>
      <c r="N98" s="31"/>
      <c r="O98" s="67"/>
      <c r="P98" s="31"/>
      <c r="Q98" s="69"/>
    </row>
    <row r="99" spans="1:18" ht="15" customHeight="1">
      <c r="A99" s="15">
        <v>79</v>
      </c>
      <c r="B99" s="34"/>
      <c r="C99" s="19" t="str">
        <f t="shared" si="4"/>
        <v/>
      </c>
      <c r="D99" s="19" t="str">
        <f t="shared" si="5"/>
        <v/>
      </c>
      <c r="E99" s="35"/>
      <c r="F99" s="35"/>
      <c r="G99" s="36"/>
      <c r="H99" s="35" t="str">
        <f>IF(G99="","",IF(COUNTIF(C99,"*女*"),VLOOKUP(G99,'出場選手データ女子(必須)'!$A$3:$F$81,2,FALSE),VLOOKUP(G99,'出場選手データ男子(必須)'!$A$3:$F$79,2,FALSE)))</f>
        <v/>
      </c>
      <c r="I99" s="35" t="str">
        <f>IF(G99="","",IF(COUNTIF(C99,"*女*"),VLOOKUP(G99,'出場選手データ女子(必須)'!$A$3:$F$81,4,FALSE),VLOOKUP(G99,'出場選手データ男子(必須)'!$A$3:$F$79,4,FALSE)))</f>
        <v/>
      </c>
      <c r="J99" s="36">
        <f t="shared" si="6"/>
        <v>0</v>
      </c>
      <c r="K99" s="37"/>
      <c r="L99" s="38"/>
      <c r="M99" s="39"/>
      <c r="N99" s="31"/>
      <c r="O99" s="67"/>
      <c r="P99" s="31"/>
      <c r="Q99" s="69"/>
    </row>
    <row r="100" spans="1:18" ht="15" customHeight="1">
      <c r="A100" s="15">
        <v>80</v>
      </c>
      <c r="B100" s="34"/>
      <c r="C100" s="19" t="str">
        <f t="shared" si="4"/>
        <v/>
      </c>
      <c r="D100" s="19" t="str">
        <f t="shared" si="5"/>
        <v/>
      </c>
      <c r="E100" s="35"/>
      <c r="F100" s="35"/>
      <c r="G100" s="36"/>
      <c r="H100" s="35" t="str">
        <f>IF(G100="","",IF(COUNTIF(C100,"*女*"),VLOOKUP(G100,'出場選手データ女子(必須)'!$A$3:$F$81,2,FALSE),VLOOKUP(G100,'出場選手データ男子(必須)'!$A$3:$F$79,2,FALSE)))</f>
        <v/>
      </c>
      <c r="I100" s="35" t="str">
        <f>IF(G100="","",IF(COUNTIF(C100,"*女*"),VLOOKUP(G100,'出場選手データ女子(必須)'!$A$3:$F$81,4,FALSE),VLOOKUP(G100,'出場選手データ男子(必須)'!$A$3:$F$79,4,FALSE)))</f>
        <v/>
      </c>
      <c r="J100" s="36">
        <f t="shared" si="6"/>
        <v>0</v>
      </c>
      <c r="K100" s="37"/>
      <c r="L100" s="38"/>
      <c r="M100" s="39"/>
      <c r="N100" s="31"/>
      <c r="O100" s="67"/>
      <c r="P100" s="31"/>
      <c r="Q100" s="75"/>
    </row>
    <row r="101" spans="1:18" ht="15" customHeight="1">
      <c r="A101" s="15">
        <v>81</v>
      </c>
      <c r="B101" s="34"/>
      <c r="C101" s="19" t="str">
        <f t="shared" si="4"/>
        <v/>
      </c>
      <c r="D101" s="19" t="str">
        <f t="shared" si="5"/>
        <v/>
      </c>
      <c r="E101" s="35"/>
      <c r="F101" s="35"/>
      <c r="G101" s="36"/>
      <c r="H101" s="35" t="str">
        <f>IF(G101="","",IF(COUNTIF(C101,"*女*"),VLOOKUP(G101,'出場選手データ女子(必須)'!$A$3:$F$81,2,FALSE),VLOOKUP(G101,'出場選手データ男子(必須)'!$A$3:$F$79,2,FALSE)))</f>
        <v/>
      </c>
      <c r="I101" s="35" t="str">
        <f>IF(G101="","",IF(COUNTIF(C101,"*女*"),VLOOKUP(G101,'出場選手データ女子(必須)'!$A$3:$F$81,4,FALSE),VLOOKUP(G101,'出場選手データ男子(必須)'!$A$3:$F$79,4,FALSE)))</f>
        <v/>
      </c>
      <c r="J101" s="36">
        <f t="shared" si="6"/>
        <v>0</v>
      </c>
      <c r="K101" s="37"/>
      <c r="L101" s="38"/>
      <c r="M101" s="39"/>
      <c r="N101" s="31"/>
      <c r="O101" s="67"/>
      <c r="P101" s="31"/>
      <c r="Q101" s="75"/>
    </row>
    <row r="102" spans="1:18" ht="15" customHeight="1">
      <c r="A102" s="15">
        <v>82</v>
      </c>
      <c r="B102" s="34"/>
      <c r="C102" s="19" t="str">
        <f t="shared" si="4"/>
        <v/>
      </c>
      <c r="D102" s="19" t="str">
        <f t="shared" si="5"/>
        <v/>
      </c>
      <c r="E102" s="35"/>
      <c r="F102" s="35"/>
      <c r="G102" s="36"/>
      <c r="H102" s="35" t="str">
        <f>IF(G102="","",IF(COUNTIF(C102,"*女*"),VLOOKUP(G102,'出場選手データ女子(必須)'!$A$3:$F$81,2,FALSE),VLOOKUP(G102,'出場選手データ男子(必須)'!$A$3:$F$79,2,FALSE)))</f>
        <v/>
      </c>
      <c r="I102" s="35" t="str">
        <f>IF(G102="","",IF(COUNTIF(C102,"*女*"),VLOOKUP(G102,'出場選手データ女子(必須)'!$A$3:$F$81,4,FALSE),VLOOKUP(G102,'出場選手データ男子(必須)'!$A$3:$F$79,4,FALSE)))</f>
        <v/>
      </c>
      <c r="J102" s="36">
        <f t="shared" si="6"/>
        <v>0</v>
      </c>
      <c r="K102" s="37"/>
      <c r="L102" s="38"/>
      <c r="M102" s="39"/>
      <c r="N102" s="31"/>
      <c r="O102" s="67"/>
      <c r="P102" s="31"/>
      <c r="Q102" s="75"/>
    </row>
    <row r="103" spans="1:18" ht="15" customHeight="1">
      <c r="A103" s="15">
        <v>83</v>
      </c>
      <c r="B103" s="34"/>
      <c r="C103" s="19" t="str">
        <f t="shared" si="4"/>
        <v/>
      </c>
      <c r="D103" s="19" t="str">
        <f t="shared" si="5"/>
        <v/>
      </c>
      <c r="E103" s="35"/>
      <c r="F103" s="35"/>
      <c r="G103" s="36"/>
      <c r="H103" s="35" t="str">
        <f>IF(G103="","",IF(COUNTIF(C103,"*女*"),VLOOKUP(G103,'出場選手データ女子(必須)'!$A$3:$F$81,2,FALSE),VLOOKUP(G103,'出場選手データ男子(必須)'!$A$3:$F$79,2,FALSE)))</f>
        <v/>
      </c>
      <c r="I103" s="35" t="str">
        <f>IF(G103="","",IF(COUNTIF(C103,"*女*"),VLOOKUP(G103,'出場選手データ女子(必須)'!$A$3:$F$81,4,FALSE),VLOOKUP(G103,'出場選手データ男子(必須)'!$A$3:$F$79,4,FALSE)))</f>
        <v/>
      </c>
      <c r="J103" s="36">
        <f t="shared" si="6"/>
        <v>0</v>
      </c>
      <c r="K103" s="37"/>
      <c r="L103" s="38"/>
      <c r="M103" s="39"/>
      <c r="N103" s="31"/>
      <c r="O103" s="67"/>
      <c r="P103" s="31"/>
      <c r="Q103" s="75"/>
    </row>
    <row r="104" spans="1:18" ht="15" customHeight="1">
      <c r="A104" s="15">
        <v>84</v>
      </c>
      <c r="B104" s="34"/>
      <c r="C104" s="19" t="str">
        <f t="shared" si="4"/>
        <v/>
      </c>
      <c r="D104" s="19" t="str">
        <f t="shared" si="5"/>
        <v/>
      </c>
      <c r="E104" s="35"/>
      <c r="F104" s="35"/>
      <c r="G104" s="36"/>
      <c r="H104" s="35" t="str">
        <f>IF(G104="","",IF(COUNTIF(C104,"*女*"),VLOOKUP(G104,'出場選手データ女子(必須)'!$A$3:$F$81,2,FALSE),VLOOKUP(G104,'出場選手データ男子(必須)'!$A$3:$F$79,2,FALSE)))</f>
        <v/>
      </c>
      <c r="I104" s="35" t="str">
        <f>IF(G104="","",IF(COUNTIF(C104,"*女*"),VLOOKUP(G104,'出場選手データ女子(必須)'!$A$3:$F$81,4,FALSE),VLOOKUP(G104,'出場選手データ男子(必須)'!$A$3:$F$79,4,FALSE)))</f>
        <v/>
      </c>
      <c r="J104" s="36">
        <f t="shared" si="6"/>
        <v>0</v>
      </c>
      <c r="K104" s="37"/>
      <c r="L104" s="38"/>
      <c r="M104" s="39"/>
      <c r="N104" s="31"/>
      <c r="O104" s="31"/>
      <c r="P104" s="31"/>
      <c r="Q104" s="75"/>
      <c r="R104" s="40"/>
    </row>
    <row r="105" spans="1:18" ht="15" customHeight="1">
      <c r="A105" s="15">
        <v>85</v>
      </c>
      <c r="B105" s="34"/>
      <c r="C105" s="19" t="str">
        <f t="shared" si="4"/>
        <v/>
      </c>
      <c r="D105" s="19" t="str">
        <f t="shared" si="5"/>
        <v/>
      </c>
      <c r="E105" s="35"/>
      <c r="F105" s="35"/>
      <c r="G105" s="36"/>
      <c r="H105" s="35" t="str">
        <f>IF(G105="","",IF(COUNTIF(C105,"*女*"),VLOOKUP(G105,'出場選手データ女子(必須)'!$A$3:$F$81,2,FALSE),VLOOKUP(G105,'出場選手データ男子(必須)'!$A$3:$F$79,2,FALSE)))</f>
        <v/>
      </c>
      <c r="I105" s="35" t="str">
        <f>IF(G105="","",IF(COUNTIF(C105,"*女*"),VLOOKUP(G105,'出場選手データ女子(必須)'!$A$3:$F$81,4,FALSE),VLOOKUP(G105,'出場選手データ男子(必須)'!$A$3:$F$79,4,FALSE)))</f>
        <v/>
      </c>
      <c r="J105" s="36">
        <f t="shared" si="6"/>
        <v>0</v>
      </c>
      <c r="K105" s="37"/>
      <c r="L105" s="38"/>
      <c r="M105" s="39"/>
      <c r="N105" s="31"/>
      <c r="O105" s="31"/>
      <c r="P105" s="31"/>
      <c r="Q105" s="75"/>
    </row>
    <row r="106" spans="1:18" ht="15" customHeight="1">
      <c r="A106" s="15">
        <v>86</v>
      </c>
      <c r="B106" s="34"/>
      <c r="C106" s="19" t="str">
        <f t="shared" si="4"/>
        <v/>
      </c>
      <c r="D106" s="19" t="str">
        <f t="shared" si="5"/>
        <v/>
      </c>
      <c r="E106" s="35"/>
      <c r="F106" s="35"/>
      <c r="G106" s="36"/>
      <c r="H106" s="35" t="str">
        <f>IF(G106="","",IF(COUNTIF(C106,"*女*"),VLOOKUP(G106,'出場選手データ女子(必須)'!$A$3:$F$81,2,FALSE),VLOOKUP(G106,'出場選手データ男子(必須)'!$A$3:$F$79,2,FALSE)))</f>
        <v/>
      </c>
      <c r="I106" s="35" t="str">
        <f>IF(G106="","",IF(COUNTIF(C106,"*女*"),VLOOKUP(G106,'出場選手データ女子(必須)'!$A$3:$F$81,4,FALSE),VLOOKUP(G106,'出場選手データ男子(必須)'!$A$3:$F$79,4,FALSE)))</f>
        <v/>
      </c>
      <c r="J106" s="36">
        <f t="shared" si="6"/>
        <v>0</v>
      </c>
      <c r="K106" s="37"/>
      <c r="L106" s="38"/>
      <c r="M106" s="39"/>
      <c r="N106" s="31"/>
      <c r="O106" s="31"/>
      <c r="P106" s="31"/>
      <c r="Q106" s="75"/>
    </row>
    <row r="107" spans="1:18" ht="15" customHeight="1">
      <c r="A107" s="15">
        <v>87</v>
      </c>
      <c r="B107" s="34"/>
      <c r="C107" s="19" t="str">
        <f t="shared" si="4"/>
        <v/>
      </c>
      <c r="D107" s="19" t="str">
        <f t="shared" si="5"/>
        <v/>
      </c>
      <c r="E107" s="35"/>
      <c r="F107" s="35"/>
      <c r="G107" s="36"/>
      <c r="H107" s="35" t="str">
        <f>IF(G107="","",IF(COUNTIF(C107,"*女*"),VLOOKUP(G107,'出場選手データ女子(必須)'!$A$3:$F$81,2,FALSE),VLOOKUP(G107,'出場選手データ男子(必須)'!$A$3:$F$79,2,FALSE)))</f>
        <v/>
      </c>
      <c r="I107" s="35" t="str">
        <f>IF(G107="","",IF(COUNTIF(C107,"*女*"),VLOOKUP(G107,'出場選手データ女子(必須)'!$A$3:$F$81,4,FALSE),VLOOKUP(G107,'出場選手データ男子(必須)'!$A$3:$F$79,4,FALSE)))</f>
        <v/>
      </c>
      <c r="J107" s="36">
        <f t="shared" si="6"/>
        <v>0</v>
      </c>
      <c r="K107" s="37"/>
      <c r="L107" s="38"/>
      <c r="M107" s="39"/>
      <c r="O107" s="67"/>
      <c r="Q107" s="75"/>
    </row>
    <row r="108" spans="1:18" ht="15" customHeight="1">
      <c r="A108" s="15">
        <v>88</v>
      </c>
      <c r="B108" s="34"/>
      <c r="C108" s="19" t="str">
        <f t="shared" si="4"/>
        <v/>
      </c>
      <c r="D108" s="19" t="str">
        <f t="shared" si="5"/>
        <v/>
      </c>
      <c r="E108" s="35"/>
      <c r="F108" s="35"/>
      <c r="G108" s="36"/>
      <c r="H108" s="35" t="str">
        <f>IF(G108="","",IF(COUNTIF(C108,"*女*"),VLOOKUP(G108,'出場選手データ女子(必須)'!$A$3:$F$81,2,FALSE),VLOOKUP(G108,'出場選手データ男子(必須)'!$A$3:$F$79,2,FALSE)))</f>
        <v/>
      </c>
      <c r="I108" s="35" t="str">
        <f>IF(G108="","",IF(COUNTIF(C108,"*女*"),VLOOKUP(G108,'出場選手データ女子(必須)'!$A$3:$F$81,4,FALSE),VLOOKUP(G108,'出場選手データ男子(必須)'!$A$3:$F$79,4,FALSE)))</f>
        <v/>
      </c>
      <c r="J108" s="36">
        <f t="shared" si="6"/>
        <v>0</v>
      </c>
      <c r="K108" s="37"/>
      <c r="L108" s="38"/>
      <c r="M108" s="39"/>
      <c r="O108" s="67"/>
      <c r="Q108" s="75"/>
    </row>
    <row r="109" spans="1:18" ht="15" customHeight="1">
      <c r="A109" s="15">
        <v>89</v>
      </c>
      <c r="B109" s="34"/>
      <c r="C109" s="19" t="str">
        <f t="shared" si="4"/>
        <v/>
      </c>
      <c r="D109" s="19" t="str">
        <f t="shared" si="5"/>
        <v/>
      </c>
      <c r="E109" s="35"/>
      <c r="F109" s="35"/>
      <c r="G109" s="36"/>
      <c r="H109" s="35" t="str">
        <f>IF(G109="","",IF(COUNTIF(C109,"*女*"),VLOOKUP(G109,'出場選手データ女子(必須)'!$A$3:$F$81,2,FALSE),VLOOKUP(G109,'出場選手データ男子(必須)'!$A$3:$F$79,2,FALSE)))</f>
        <v/>
      </c>
      <c r="I109" s="35" t="str">
        <f>IF(G109="","",IF(COUNTIF(C109,"*女*"),VLOOKUP(G109,'出場選手データ女子(必須)'!$A$3:$F$81,4,FALSE),VLOOKUP(G109,'出場選手データ男子(必須)'!$A$3:$F$79,4,FALSE)))</f>
        <v/>
      </c>
      <c r="J109" s="36">
        <f t="shared" si="6"/>
        <v>0</v>
      </c>
      <c r="K109" s="37"/>
      <c r="L109" s="38"/>
      <c r="M109" s="39"/>
      <c r="O109" s="67"/>
      <c r="Q109" s="75"/>
    </row>
    <row r="110" spans="1:18" ht="15" customHeight="1">
      <c r="A110" s="15">
        <v>90</v>
      </c>
      <c r="B110" s="34"/>
      <c r="C110" s="19" t="str">
        <f t="shared" si="4"/>
        <v/>
      </c>
      <c r="D110" s="19" t="str">
        <f t="shared" si="5"/>
        <v/>
      </c>
      <c r="E110" s="35"/>
      <c r="F110" s="35"/>
      <c r="G110" s="36"/>
      <c r="H110" s="35" t="str">
        <f>IF(G110="","",IF(COUNTIF(C110,"*女*"),VLOOKUP(G110,'出場選手データ女子(必須)'!$A$3:$F$81,2,FALSE),VLOOKUP(G110,'出場選手データ男子(必須)'!$A$3:$F$79,2,FALSE)))</f>
        <v/>
      </c>
      <c r="I110" s="35" t="str">
        <f>IF(G110="","",IF(COUNTIF(C110,"*女*"),VLOOKUP(G110,'出場選手データ女子(必須)'!$A$3:$F$81,4,FALSE),VLOOKUP(G110,'出場選手データ男子(必須)'!$A$3:$F$79,4,FALSE)))</f>
        <v/>
      </c>
      <c r="J110" s="36">
        <f t="shared" si="6"/>
        <v>0</v>
      </c>
      <c r="K110" s="37"/>
      <c r="L110" s="38"/>
      <c r="M110" s="39"/>
      <c r="O110" s="67"/>
      <c r="Q110" s="75"/>
    </row>
    <row r="111" spans="1:18" ht="15" customHeight="1">
      <c r="A111" s="15">
        <v>91</v>
      </c>
      <c r="B111" s="34"/>
      <c r="C111" s="19" t="str">
        <f t="shared" si="4"/>
        <v/>
      </c>
      <c r="D111" s="19" t="str">
        <f t="shared" si="5"/>
        <v/>
      </c>
      <c r="E111" s="35"/>
      <c r="F111" s="35"/>
      <c r="G111" s="36"/>
      <c r="H111" s="35" t="str">
        <f>IF(G111="","",IF(COUNTIF(C111,"*女*"),VLOOKUP(G111,'出場選手データ女子(必須)'!$A$3:$F$81,2,FALSE),VLOOKUP(G111,'出場選手データ男子(必須)'!$A$3:$F$79,2,FALSE)))</f>
        <v/>
      </c>
      <c r="I111" s="35" t="str">
        <f>IF(G111="","",IF(COUNTIF(C111,"*女*"),VLOOKUP(G111,'出場選手データ女子(必須)'!$A$3:$F$81,4,FALSE),VLOOKUP(G111,'出場選手データ男子(必須)'!$A$3:$F$79,4,FALSE)))</f>
        <v/>
      </c>
      <c r="J111" s="36">
        <f t="shared" si="6"/>
        <v>0</v>
      </c>
      <c r="K111" s="37"/>
      <c r="L111" s="38"/>
      <c r="M111" s="39"/>
      <c r="O111" s="67"/>
      <c r="Q111" s="75"/>
    </row>
    <row r="112" spans="1:18" ht="15" customHeight="1">
      <c r="A112" s="15">
        <v>92</v>
      </c>
      <c r="B112" s="34"/>
      <c r="C112" s="19" t="str">
        <f t="shared" si="4"/>
        <v/>
      </c>
      <c r="D112" s="19" t="str">
        <f t="shared" si="5"/>
        <v/>
      </c>
      <c r="E112" s="35"/>
      <c r="F112" s="35"/>
      <c r="G112" s="36"/>
      <c r="H112" s="35" t="str">
        <f>IF(G112="","",IF(COUNTIF(C112,"*女*"),VLOOKUP(G112,'出場選手データ女子(必須)'!$A$3:$F$81,2,FALSE),VLOOKUP(G112,'出場選手データ男子(必須)'!$A$3:$F$79,2,FALSE)))</f>
        <v/>
      </c>
      <c r="I112" s="35" t="str">
        <f>IF(G112="","",IF(COUNTIF(C112,"*女*"),VLOOKUP(G112,'出場選手データ女子(必須)'!$A$3:$F$81,4,FALSE),VLOOKUP(G112,'出場選手データ男子(必須)'!$A$3:$F$79,4,FALSE)))</f>
        <v/>
      </c>
      <c r="J112" s="36">
        <f t="shared" si="6"/>
        <v>0</v>
      </c>
      <c r="K112" s="37"/>
      <c r="L112" s="38"/>
      <c r="M112" s="39"/>
      <c r="O112" s="67"/>
      <c r="Q112" s="75"/>
    </row>
    <row r="113" spans="1:18" ht="15" customHeight="1">
      <c r="A113" s="15">
        <v>93</v>
      </c>
      <c r="B113" s="34"/>
      <c r="C113" s="19" t="str">
        <f t="shared" si="4"/>
        <v/>
      </c>
      <c r="D113" s="19" t="str">
        <f t="shared" si="5"/>
        <v/>
      </c>
      <c r="E113" s="35"/>
      <c r="F113" s="35"/>
      <c r="G113" s="36"/>
      <c r="H113" s="35" t="str">
        <f>IF(G113="","",IF(COUNTIF(C113,"*女*"),VLOOKUP(G113,'出場選手データ女子(必須)'!$A$3:$F$81,2,FALSE),VLOOKUP(G113,'出場選手データ男子(必須)'!$A$3:$F$79,2,FALSE)))</f>
        <v/>
      </c>
      <c r="I113" s="35" t="str">
        <f>IF(G113="","",IF(COUNTIF(C113,"*女*"),VLOOKUP(G113,'出場選手データ女子(必須)'!$A$3:$F$81,4,FALSE),VLOOKUP(G113,'出場選手データ男子(必須)'!$A$3:$F$79,4,FALSE)))</f>
        <v/>
      </c>
      <c r="J113" s="36">
        <f t="shared" si="6"/>
        <v>0</v>
      </c>
      <c r="K113" s="37"/>
      <c r="L113" s="38"/>
      <c r="M113" s="39"/>
      <c r="O113" s="67"/>
    </row>
    <row r="114" spans="1:18" ht="15" customHeight="1">
      <c r="A114" s="15">
        <v>94</v>
      </c>
      <c r="B114" s="34"/>
      <c r="C114" s="19" t="str">
        <f t="shared" si="4"/>
        <v/>
      </c>
      <c r="D114" s="19" t="str">
        <f t="shared" si="5"/>
        <v/>
      </c>
      <c r="E114" s="35"/>
      <c r="F114" s="35"/>
      <c r="G114" s="36"/>
      <c r="H114" s="35" t="str">
        <f>IF(G114="","",IF(COUNTIF(C114,"*女*"),VLOOKUP(G114,'出場選手データ女子(必須)'!$A$3:$F$81,2,FALSE),VLOOKUP(G114,'出場選手データ男子(必須)'!$A$3:$F$79,2,FALSE)))</f>
        <v/>
      </c>
      <c r="I114" s="35" t="str">
        <f>IF(G114="","",IF(COUNTIF(C114,"*女*"),VLOOKUP(G114,'出場選手データ女子(必須)'!$A$3:$F$81,4,FALSE),VLOOKUP(G114,'出場選手データ男子(必須)'!$A$3:$F$79,4,FALSE)))</f>
        <v/>
      </c>
      <c r="J114" s="36">
        <f t="shared" si="6"/>
        <v>0</v>
      </c>
      <c r="K114" s="37"/>
      <c r="L114" s="38"/>
      <c r="M114" s="39"/>
      <c r="O114" s="67"/>
      <c r="R114" s="40"/>
    </row>
    <row r="115" spans="1:18" ht="15" customHeight="1">
      <c r="A115" s="15">
        <v>95</v>
      </c>
      <c r="B115" s="34"/>
      <c r="C115" s="19" t="str">
        <f t="shared" si="4"/>
        <v/>
      </c>
      <c r="D115" s="19" t="str">
        <f t="shared" si="5"/>
        <v/>
      </c>
      <c r="E115" s="35"/>
      <c r="F115" s="35"/>
      <c r="G115" s="36"/>
      <c r="H115" s="35" t="str">
        <f>IF(G115="","",IF(COUNTIF(C115,"*女*"),VLOOKUP(G115,'出場選手データ女子(必須)'!$A$3:$F$81,2,FALSE),VLOOKUP(G115,'出場選手データ男子(必須)'!$A$3:$F$79,2,FALSE)))</f>
        <v/>
      </c>
      <c r="I115" s="35" t="str">
        <f>IF(G115="","",IF(COUNTIF(C115,"*女*"),VLOOKUP(G115,'出場選手データ女子(必須)'!$A$3:$F$81,4,FALSE),VLOOKUP(G115,'出場選手データ男子(必須)'!$A$3:$F$79,4,FALSE)))</f>
        <v/>
      </c>
      <c r="J115" s="36">
        <f t="shared" si="6"/>
        <v>0</v>
      </c>
      <c r="K115" s="37"/>
      <c r="L115" s="38"/>
      <c r="M115" s="39"/>
      <c r="O115" s="67"/>
    </row>
    <row r="116" spans="1:18" ht="15" customHeight="1">
      <c r="A116" s="15">
        <v>96</v>
      </c>
      <c r="B116" s="34"/>
      <c r="C116" s="19" t="str">
        <f t="shared" si="4"/>
        <v/>
      </c>
      <c r="D116" s="19" t="str">
        <f t="shared" si="5"/>
        <v/>
      </c>
      <c r="E116" s="35"/>
      <c r="F116" s="35"/>
      <c r="G116" s="36"/>
      <c r="H116" s="35" t="str">
        <f>IF(G116="","",IF(COUNTIF(C116,"*女*"),VLOOKUP(G116,'出場選手データ女子(必須)'!$A$3:$F$81,2,FALSE),VLOOKUP(G116,'出場選手データ男子(必須)'!$A$3:$F$79,2,FALSE)))</f>
        <v/>
      </c>
      <c r="I116" s="35" t="str">
        <f>IF(G116="","",IF(COUNTIF(C116,"*女*"),VLOOKUP(G116,'出場選手データ女子(必須)'!$A$3:$F$81,4,FALSE),VLOOKUP(G116,'出場選手データ男子(必須)'!$A$3:$F$79,4,FALSE)))</f>
        <v/>
      </c>
      <c r="J116" s="36">
        <f t="shared" si="6"/>
        <v>0</v>
      </c>
      <c r="K116" s="37"/>
      <c r="L116" s="38"/>
      <c r="M116" s="39"/>
      <c r="O116" s="67"/>
    </row>
    <row r="117" spans="1:18" ht="15" customHeight="1">
      <c r="A117" s="15">
        <v>97</v>
      </c>
      <c r="B117" s="34"/>
      <c r="C117" s="19" t="str">
        <f t="shared" si="4"/>
        <v/>
      </c>
      <c r="D117" s="19" t="str">
        <f t="shared" si="5"/>
        <v/>
      </c>
      <c r="E117" s="35"/>
      <c r="F117" s="35"/>
      <c r="G117" s="36"/>
      <c r="H117" s="35" t="str">
        <f>IF(G117="","",IF(COUNTIF(C117,"*女*"),VLOOKUP(G117,'出場選手データ女子(必須)'!$A$3:$F$81,2,FALSE),VLOOKUP(G117,'出場選手データ男子(必須)'!$A$3:$F$79,2,FALSE)))</f>
        <v/>
      </c>
      <c r="I117" s="35" t="str">
        <f>IF(G117="","",IF(COUNTIF(C117,"*女*"),VLOOKUP(G117,'出場選手データ女子(必須)'!$A$3:$F$81,4,FALSE),VLOOKUP(G117,'出場選手データ男子(必須)'!$A$3:$F$79,4,FALSE)))</f>
        <v/>
      </c>
      <c r="J117" s="36">
        <f t="shared" si="6"/>
        <v>0</v>
      </c>
      <c r="K117" s="37"/>
      <c r="L117" s="38"/>
      <c r="M117" s="39"/>
      <c r="O117" s="67"/>
    </row>
    <row r="118" spans="1:18" ht="15" customHeight="1">
      <c r="A118" s="15">
        <v>98</v>
      </c>
      <c r="B118" s="34"/>
      <c r="C118" s="19" t="str">
        <f t="shared" si="4"/>
        <v/>
      </c>
      <c r="D118" s="19" t="str">
        <f t="shared" si="5"/>
        <v/>
      </c>
      <c r="E118" s="35"/>
      <c r="F118" s="35"/>
      <c r="G118" s="36"/>
      <c r="H118" s="35" t="str">
        <f>IF(G118="","",IF(COUNTIF(C118,"*女*"),VLOOKUP(G118,'出場選手データ女子(必須)'!$A$3:$F$81,2,FALSE),VLOOKUP(G118,'出場選手データ男子(必須)'!$A$3:$F$79,2,FALSE)))</f>
        <v/>
      </c>
      <c r="I118" s="35" t="str">
        <f>IF(G118="","",IF(COUNTIF(C118,"*女*"),VLOOKUP(G118,'出場選手データ女子(必須)'!$A$3:$F$81,4,FALSE),VLOOKUP(G118,'出場選手データ男子(必須)'!$A$3:$F$79,4,FALSE)))</f>
        <v/>
      </c>
      <c r="J118" s="36">
        <f t="shared" si="6"/>
        <v>0</v>
      </c>
      <c r="K118" s="37"/>
      <c r="L118" s="38"/>
      <c r="M118" s="39"/>
      <c r="O118" s="67"/>
    </row>
    <row r="119" spans="1:18" ht="15" customHeight="1">
      <c r="A119" s="15">
        <v>99</v>
      </c>
      <c r="B119" s="34"/>
      <c r="C119" s="19" t="str">
        <f t="shared" si="4"/>
        <v/>
      </c>
      <c r="D119" s="19" t="str">
        <f t="shared" si="5"/>
        <v/>
      </c>
      <c r="E119" s="35"/>
      <c r="F119" s="35"/>
      <c r="G119" s="36"/>
      <c r="H119" s="35" t="str">
        <f>IF(G119="","",IF(COUNTIF(C119,"*女*"),VLOOKUP(G119,'出場選手データ女子(必須)'!$A$3:$F$81,2,FALSE),VLOOKUP(G119,'出場選手データ男子(必須)'!$A$3:$F$79,2,FALSE)))</f>
        <v/>
      </c>
      <c r="I119" s="35" t="str">
        <f>IF(G119="","",IF(COUNTIF(C119,"*女*"),VLOOKUP(G119,'出場選手データ女子(必須)'!$A$3:$F$81,4,FALSE),VLOOKUP(G119,'出場選手データ男子(必須)'!$A$3:$F$79,4,FALSE)))</f>
        <v/>
      </c>
      <c r="J119" s="36">
        <f t="shared" si="6"/>
        <v>0</v>
      </c>
      <c r="K119" s="37"/>
      <c r="L119" s="38"/>
      <c r="M119" s="39"/>
      <c r="O119" s="67"/>
    </row>
    <row r="120" spans="1:18" ht="15" customHeight="1">
      <c r="A120" s="15">
        <v>100</v>
      </c>
      <c r="B120" s="34"/>
      <c r="C120" s="19" t="str">
        <f t="shared" si="4"/>
        <v/>
      </c>
      <c r="D120" s="19" t="str">
        <f t="shared" si="5"/>
        <v/>
      </c>
      <c r="E120" s="35"/>
      <c r="F120" s="35"/>
      <c r="G120" s="36"/>
      <c r="H120" s="35" t="str">
        <f>IF(G120="","",IF(COUNTIF(C120,"*女*"),VLOOKUP(G120,'出場選手データ女子(必須)'!$A$3:$F$81,2,FALSE),VLOOKUP(G120,'出場選手データ男子(必須)'!$A$3:$F$79,2,FALSE)))</f>
        <v/>
      </c>
      <c r="I120" s="35" t="str">
        <f>IF(G120="","",IF(COUNTIF(C120,"*女*"),VLOOKUP(G120,'出場選手データ女子(必須)'!$A$3:$F$81,4,FALSE),VLOOKUP(G120,'出場選手データ男子(必須)'!$A$3:$F$79,4,FALSE)))</f>
        <v/>
      </c>
      <c r="J120" s="36">
        <f t="shared" si="6"/>
        <v>0</v>
      </c>
      <c r="K120" s="37"/>
      <c r="L120" s="38"/>
      <c r="M120" s="39"/>
      <c r="O120" s="67"/>
    </row>
    <row r="121" spans="1:18" ht="15" customHeight="1">
      <c r="A121" s="15">
        <v>101</v>
      </c>
      <c r="B121" s="34"/>
      <c r="C121" s="19" t="str">
        <f t="shared" si="4"/>
        <v/>
      </c>
      <c r="D121" s="19" t="str">
        <f t="shared" si="5"/>
        <v/>
      </c>
      <c r="E121" s="35"/>
      <c r="F121" s="35"/>
      <c r="G121" s="36"/>
      <c r="H121" s="35" t="str">
        <f>IF(G121="","",IF(COUNTIF(C121,"*女*"),VLOOKUP(G121,'出場選手データ女子(必須)'!$A$3:$F$81,2,FALSE),VLOOKUP(G121,'出場選手データ男子(必須)'!$A$3:$F$79,2,FALSE)))</f>
        <v/>
      </c>
      <c r="I121" s="35" t="str">
        <f>IF(G121="","",IF(COUNTIF(C121,"*女*"),VLOOKUP(G121,'出場選手データ女子(必須)'!$A$3:$F$81,4,FALSE),VLOOKUP(G121,'出場選手データ男子(必須)'!$A$3:$F$79,4,FALSE)))</f>
        <v/>
      </c>
      <c r="J121" s="36">
        <f t="shared" si="6"/>
        <v>0</v>
      </c>
      <c r="K121" s="37"/>
      <c r="L121" s="38"/>
      <c r="O121" s="67"/>
    </row>
    <row r="122" spans="1:18" ht="15" customHeight="1">
      <c r="A122" s="15">
        <v>102</v>
      </c>
      <c r="B122" s="34"/>
      <c r="C122" s="19" t="str">
        <f t="shared" si="4"/>
        <v/>
      </c>
      <c r="D122" s="19" t="str">
        <f t="shared" si="5"/>
        <v/>
      </c>
      <c r="E122" s="35"/>
      <c r="F122" s="35"/>
      <c r="G122" s="36"/>
      <c r="H122" s="35" t="str">
        <f>IF(G122="","",IF(COUNTIF(C122,"*女*"),VLOOKUP(G122,'出場選手データ女子(必須)'!$A$3:$F$81,2,FALSE),VLOOKUP(G122,'出場選手データ男子(必須)'!$A$3:$F$79,2,FALSE)))</f>
        <v/>
      </c>
      <c r="I122" s="35" t="str">
        <f>IF(G122="","",IF(COUNTIF(C122,"*女*"),VLOOKUP(G122,'出場選手データ女子(必須)'!$A$3:$F$81,4,FALSE),VLOOKUP(G122,'出場選手データ男子(必須)'!$A$3:$F$79,4,FALSE)))</f>
        <v/>
      </c>
      <c r="J122" s="36">
        <f t="shared" si="6"/>
        <v>0</v>
      </c>
      <c r="K122" s="37"/>
      <c r="L122" s="38"/>
      <c r="O122" s="67"/>
    </row>
    <row r="123" spans="1:18" ht="15" customHeight="1">
      <c r="A123" s="15">
        <v>103</v>
      </c>
      <c r="B123" s="34"/>
      <c r="C123" s="19" t="str">
        <f t="shared" si="4"/>
        <v/>
      </c>
      <c r="D123" s="19" t="str">
        <f t="shared" si="5"/>
        <v/>
      </c>
      <c r="E123" s="35"/>
      <c r="F123" s="35"/>
      <c r="G123" s="36"/>
      <c r="H123" s="35" t="str">
        <f>IF(G123="","",IF(COUNTIF(C123,"*女*"),VLOOKUP(G123,'出場選手データ女子(必須)'!$A$3:$F$81,2,FALSE),VLOOKUP(G123,'出場選手データ男子(必須)'!$A$3:$F$79,2,FALSE)))</f>
        <v/>
      </c>
      <c r="I123" s="35" t="str">
        <f>IF(G123="","",IF(COUNTIF(C123,"*女*"),VLOOKUP(G123,'出場選手データ女子(必須)'!$A$3:$F$81,4,FALSE),VLOOKUP(G123,'出場選手データ男子(必須)'!$A$3:$F$79,4,FALSE)))</f>
        <v/>
      </c>
      <c r="J123" s="36">
        <f t="shared" si="6"/>
        <v>0</v>
      </c>
      <c r="K123" s="37"/>
      <c r="L123" s="38"/>
      <c r="O123" s="67"/>
    </row>
    <row r="124" spans="1:18" ht="15" customHeight="1">
      <c r="A124" s="15">
        <v>104</v>
      </c>
      <c r="B124" s="34"/>
      <c r="C124" s="19" t="str">
        <f t="shared" si="4"/>
        <v/>
      </c>
      <c r="D124" s="19" t="str">
        <f t="shared" si="5"/>
        <v/>
      </c>
      <c r="E124" s="35"/>
      <c r="F124" s="35"/>
      <c r="G124" s="36"/>
      <c r="H124" s="35" t="str">
        <f>IF(G124="","",IF(COUNTIF(C124,"*女*"),VLOOKUP(G124,'出場選手データ女子(必須)'!$A$3:$F$81,2,FALSE),VLOOKUP(G124,'出場選手データ男子(必須)'!$A$3:$F$79,2,FALSE)))</f>
        <v/>
      </c>
      <c r="I124" s="35" t="str">
        <f>IF(G124="","",IF(COUNTIF(C124,"*女*"),VLOOKUP(G124,'出場選手データ女子(必須)'!$A$3:$F$81,4,FALSE),VLOOKUP(G124,'出場選手データ男子(必須)'!$A$3:$F$79,4,FALSE)))</f>
        <v/>
      </c>
      <c r="J124" s="36">
        <f t="shared" si="6"/>
        <v>0</v>
      </c>
      <c r="K124" s="37"/>
      <c r="L124" s="38"/>
      <c r="O124" s="67"/>
    </row>
    <row r="125" spans="1:18" ht="15" customHeight="1">
      <c r="A125" s="15">
        <v>105</v>
      </c>
      <c r="B125" s="34"/>
      <c r="C125" s="19" t="str">
        <f t="shared" si="4"/>
        <v/>
      </c>
      <c r="D125" s="19" t="str">
        <f t="shared" si="5"/>
        <v/>
      </c>
      <c r="E125" s="35"/>
      <c r="F125" s="35"/>
      <c r="G125" s="36"/>
      <c r="H125" s="35" t="str">
        <f>IF(G125="","",IF(COUNTIF(C125,"*女*"),VLOOKUP(G125,'出場選手データ女子(必須)'!$A$3:$F$81,2,FALSE),VLOOKUP(G125,'出場選手データ男子(必須)'!$A$3:$F$79,2,FALSE)))</f>
        <v/>
      </c>
      <c r="I125" s="35" t="str">
        <f>IF(G125="","",IF(COUNTIF(C125,"*女*"),VLOOKUP(G125,'出場選手データ女子(必須)'!$A$3:$F$81,4,FALSE),VLOOKUP(G125,'出場選手データ男子(必須)'!$A$3:$F$79,4,FALSE)))</f>
        <v/>
      </c>
      <c r="J125" s="36">
        <f t="shared" si="6"/>
        <v>0</v>
      </c>
      <c r="K125" s="37"/>
      <c r="L125" s="38"/>
      <c r="O125" s="67"/>
    </row>
    <row r="126" spans="1:18" ht="15" customHeight="1">
      <c r="A126" s="15">
        <v>106</v>
      </c>
      <c r="B126" s="34"/>
      <c r="C126" s="19" t="str">
        <f t="shared" si="4"/>
        <v/>
      </c>
      <c r="D126" s="19" t="str">
        <f t="shared" si="5"/>
        <v/>
      </c>
      <c r="E126" s="35"/>
      <c r="F126" s="35"/>
      <c r="G126" s="36"/>
      <c r="H126" s="35" t="str">
        <f>IF(G126="","",IF(COUNTIF(C126,"*女*"),VLOOKUP(G126,'出場選手データ女子(必須)'!$A$3:$F$81,2,FALSE),VLOOKUP(G126,'出場選手データ男子(必須)'!$A$3:$F$79,2,FALSE)))</f>
        <v/>
      </c>
      <c r="I126" s="35" t="str">
        <f>IF(G126="","",IF(COUNTIF(C126,"*女*"),VLOOKUP(G126,'出場選手データ女子(必須)'!$A$3:$F$81,4,FALSE),VLOOKUP(G126,'出場選手データ男子(必須)'!$A$3:$F$79,4,FALSE)))</f>
        <v/>
      </c>
      <c r="J126" s="36">
        <f t="shared" si="6"/>
        <v>0</v>
      </c>
      <c r="K126" s="37"/>
      <c r="L126" s="38"/>
      <c r="O126" s="67"/>
    </row>
    <row r="127" spans="1:18" ht="15" customHeight="1">
      <c r="A127" s="15">
        <v>107</v>
      </c>
      <c r="B127" s="34"/>
      <c r="C127" s="19" t="str">
        <f t="shared" si="4"/>
        <v/>
      </c>
      <c r="D127" s="19" t="str">
        <f t="shared" si="5"/>
        <v/>
      </c>
      <c r="E127" s="35"/>
      <c r="F127" s="35"/>
      <c r="G127" s="36"/>
      <c r="H127" s="35" t="str">
        <f>IF(G127="","",IF(COUNTIF(C127,"*女*"),VLOOKUP(G127,'出場選手データ女子(必須)'!$A$3:$F$81,2,FALSE),VLOOKUP(G127,'出場選手データ男子(必須)'!$A$3:$F$79,2,FALSE)))</f>
        <v/>
      </c>
      <c r="I127" s="35" t="str">
        <f>IF(G127="","",IF(COUNTIF(C127,"*女*"),VLOOKUP(G127,'出場選手データ女子(必須)'!$A$3:$F$81,4,FALSE),VLOOKUP(G127,'出場選手データ男子(必須)'!$A$3:$F$79,4,FALSE)))</f>
        <v/>
      </c>
      <c r="J127" s="36">
        <f t="shared" si="6"/>
        <v>0</v>
      </c>
      <c r="K127" s="37"/>
      <c r="L127" s="38"/>
      <c r="O127" s="67"/>
    </row>
    <row r="128" spans="1:18" ht="15" customHeight="1">
      <c r="A128" s="15">
        <v>108</v>
      </c>
      <c r="B128" s="34"/>
      <c r="C128" s="19" t="str">
        <f t="shared" si="4"/>
        <v/>
      </c>
      <c r="D128" s="19" t="str">
        <f t="shared" si="5"/>
        <v/>
      </c>
      <c r="E128" s="35"/>
      <c r="F128" s="35"/>
      <c r="G128" s="36"/>
      <c r="H128" s="35" t="str">
        <f>IF(G128="","",IF(COUNTIF(C128,"*女*"),VLOOKUP(G128,'出場選手データ女子(必須)'!$A$3:$F$81,2,FALSE),VLOOKUP(G128,'出場選手データ男子(必須)'!$A$3:$F$79,2,FALSE)))</f>
        <v/>
      </c>
      <c r="I128" s="35" t="str">
        <f>IF(G128="","",IF(COUNTIF(C128,"*女*"),VLOOKUP(G128,'出場選手データ女子(必須)'!$A$3:$F$81,4,FALSE),VLOOKUP(G128,'出場選手データ男子(必須)'!$A$3:$F$79,4,FALSE)))</f>
        <v/>
      </c>
      <c r="J128" s="36">
        <f t="shared" si="6"/>
        <v>0</v>
      </c>
      <c r="K128" s="37"/>
      <c r="L128" s="38"/>
      <c r="O128" s="67"/>
    </row>
    <row r="129" spans="1:15" ht="15" customHeight="1">
      <c r="A129" s="15">
        <v>109</v>
      </c>
      <c r="B129" s="34"/>
      <c r="C129" s="19" t="str">
        <f t="shared" si="4"/>
        <v/>
      </c>
      <c r="D129" s="19" t="str">
        <f t="shared" si="5"/>
        <v/>
      </c>
      <c r="E129" s="35"/>
      <c r="F129" s="35"/>
      <c r="G129" s="36"/>
      <c r="H129" s="35" t="str">
        <f>IF(G129="","",IF(COUNTIF(C129,"*女*"),VLOOKUP(G129,'出場選手データ女子(必須)'!$A$3:$F$81,2,FALSE),VLOOKUP(G129,'出場選手データ男子(必須)'!$A$3:$F$79,2,FALSE)))</f>
        <v/>
      </c>
      <c r="I129" s="35" t="str">
        <f>IF(G129="","",IF(COUNTIF(C129,"*女*"),VLOOKUP(G129,'出場選手データ女子(必須)'!$A$3:$F$81,4,FALSE),VLOOKUP(G129,'出場選手データ男子(必須)'!$A$3:$F$79,4,FALSE)))</f>
        <v/>
      </c>
      <c r="J129" s="36">
        <f t="shared" si="6"/>
        <v>0</v>
      </c>
      <c r="K129" s="37"/>
      <c r="L129" s="38"/>
      <c r="O129" s="67"/>
    </row>
    <row r="130" spans="1:15" ht="15" customHeight="1">
      <c r="A130" s="15">
        <v>110</v>
      </c>
      <c r="B130" s="34"/>
      <c r="C130" s="19" t="str">
        <f t="shared" si="4"/>
        <v/>
      </c>
      <c r="D130" s="19" t="str">
        <f t="shared" si="5"/>
        <v/>
      </c>
      <c r="E130" s="35"/>
      <c r="F130" s="35"/>
      <c r="G130" s="36"/>
      <c r="H130" s="35" t="str">
        <f>IF(G130="","",IF(COUNTIF(C130,"*女*"),VLOOKUP(G130,'出場選手データ女子(必須)'!$A$3:$F$81,2,FALSE),VLOOKUP(G130,'出場選手データ男子(必須)'!$A$3:$F$79,2,FALSE)))</f>
        <v/>
      </c>
      <c r="I130" s="35" t="str">
        <f>IF(G130="","",IF(COUNTIF(C130,"*女*"),VLOOKUP(G130,'出場選手データ女子(必須)'!$A$3:$F$81,4,FALSE),VLOOKUP(G130,'出場選手データ男子(必須)'!$A$3:$F$79,4,FALSE)))</f>
        <v/>
      </c>
      <c r="J130" s="36">
        <f t="shared" si="6"/>
        <v>0</v>
      </c>
      <c r="K130" s="37"/>
      <c r="L130" s="38"/>
      <c r="O130" s="67"/>
    </row>
    <row r="131" spans="1:15" ht="15" customHeight="1">
      <c r="A131" s="15">
        <v>111</v>
      </c>
      <c r="B131" s="34"/>
      <c r="C131" s="19" t="str">
        <f t="shared" si="4"/>
        <v/>
      </c>
      <c r="D131" s="19" t="str">
        <f t="shared" si="5"/>
        <v/>
      </c>
      <c r="E131" s="35"/>
      <c r="F131" s="35"/>
      <c r="G131" s="36"/>
      <c r="H131" s="35" t="str">
        <f>IF(G131="","",IF(COUNTIF(C131,"*女*"),VLOOKUP(G131,'出場選手データ女子(必須)'!$A$3:$F$81,2,FALSE),VLOOKUP(G131,'出場選手データ男子(必須)'!$A$3:$F$79,2,FALSE)))</f>
        <v/>
      </c>
      <c r="I131" s="35" t="str">
        <f>IF(G131="","",IF(COUNTIF(C131,"*女*"),VLOOKUP(G131,'出場選手データ女子(必須)'!$A$3:$F$81,4,FALSE),VLOOKUP(G131,'出場選手データ男子(必須)'!$A$3:$F$79,4,FALSE)))</f>
        <v/>
      </c>
      <c r="J131" s="36">
        <f t="shared" si="6"/>
        <v>0</v>
      </c>
      <c r="K131" s="37"/>
      <c r="L131" s="38"/>
      <c r="O131" s="67"/>
    </row>
    <row r="132" spans="1:15" ht="15" customHeight="1">
      <c r="A132" s="15">
        <v>112</v>
      </c>
      <c r="B132" s="34"/>
      <c r="C132" s="19" t="str">
        <f t="shared" si="4"/>
        <v/>
      </c>
      <c r="D132" s="19" t="str">
        <f t="shared" si="5"/>
        <v/>
      </c>
      <c r="E132" s="35"/>
      <c r="F132" s="35"/>
      <c r="G132" s="36"/>
      <c r="H132" s="35" t="str">
        <f>IF(G132="","",IF(COUNTIF(C132,"*女*"),VLOOKUP(G132,'出場選手データ女子(必須)'!$A$3:$F$81,2,FALSE),VLOOKUP(G132,'出場選手データ男子(必須)'!$A$3:$F$79,2,FALSE)))</f>
        <v/>
      </c>
      <c r="I132" s="35" t="str">
        <f>IF(G132="","",IF(COUNTIF(C132,"*女*"),VLOOKUP(G132,'出場選手データ女子(必須)'!$A$3:$F$81,4,FALSE),VLOOKUP(G132,'出場選手データ男子(必須)'!$A$3:$F$79,4,FALSE)))</f>
        <v/>
      </c>
      <c r="J132" s="36">
        <f t="shared" si="6"/>
        <v>0</v>
      </c>
      <c r="K132" s="37"/>
      <c r="L132" s="38"/>
      <c r="O132" s="67"/>
    </row>
    <row r="133" spans="1:15" ht="15" customHeight="1">
      <c r="A133" s="15">
        <v>113</v>
      </c>
      <c r="B133" s="34"/>
      <c r="C133" s="19" t="str">
        <f t="shared" si="4"/>
        <v/>
      </c>
      <c r="D133" s="19" t="str">
        <f t="shared" si="5"/>
        <v/>
      </c>
      <c r="E133" s="35"/>
      <c r="F133" s="35"/>
      <c r="G133" s="36"/>
      <c r="H133" s="35" t="str">
        <f>IF(G133="","",IF(COUNTIF(C133,"*女*"),VLOOKUP(G133,'出場選手データ女子(必須)'!$A$3:$F$81,2,FALSE),VLOOKUP(G133,'出場選手データ男子(必須)'!$A$3:$F$79,2,FALSE)))</f>
        <v/>
      </c>
      <c r="I133" s="35" t="str">
        <f>IF(G133="","",IF(COUNTIF(C133,"*女*"),VLOOKUP(G133,'出場選手データ女子(必須)'!$A$3:$F$81,4,FALSE),VLOOKUP(G133,'出場選手データ男子(必須)'!$A$3:$F$79,4,FALSE)))</f>
        <v/>
      </c>
      <c r="J133" s="36">
        <f t="shared" si="6"/>
        <v>0</v>
      </c>
      <c r="K133" s="37"/>
      <c r="L133" s="38"/>
      <c r="O133" s="67"/>
    </row>
    <row r="134" spans="1:15" ht="15" customHeight="1">
      <c r="A134" s="15">
        <v>114</v>
      </c>
      <c r="B134" s="34"/>
      <c r="C134" s="19" t="str">
        <f t="shared" si="4"/>
        <v/>
      </c>
      <c r="D134" s="19" t="str">
        <f t="shared" si="5"/>
        <v/>
      </c>
      <c r="E134" s="35"/>
      <c r="F134" s="35"/>
      <c r="G134" s="36"/>
      <c r="H134" s="35" t="str">
        <f>IF(G134="","",IF(COUNTIF(C134,"*女*"),VLOOKUP(G134,'出場選手データ女子(必須)'!$A$3:$F$81,2,FALSE),VLOOKUP(G134,'出場選手データ男子(必須)'!$A$3:$F$79,2,FALSE)))</f>
        <v/>
      </c>
      <c r="I134" s="35" t="str">
        <f>IF(G134="","",IF(COUNTIF(C134,"*女*"),VLOOKUP(G134,'出場選手データ女子(必須)'!$A$3:$F$81,4,FALSE),VLOOKUP(G134,'出場選手データ男子(必須)'!$A$3:$F$79,4,FALSE)))</f>
        <v/>
      </c>
      <c r="J134" s="36">
        <f t="shared" si="6"/>
        <v>0</v>
      </c>
      <c r="K134" s="37"/>
      <c r="L134" s="38"/>
      <c r="O134" s="67"/>
    </row>
    <row r="135" spans="1:15" ht="15" customHeight="1">
      <c r="A135" s="15">
        <v>115</v>
      </c>
      <c r="B135" s="34"/>
      <c r="C135" s="19" t="str">
        <f t="shared" si="4"/>
        <v/>
      </c>
      <c r="D135" s="19" t="str">
        <f t="shared" si="5"/>
        <v/>
      </c>
      <c r="E135" s="35"/>
      <c r="F135" s="35"/>
      <c r="G135" s="36"/>
      <c r="H135" s="35" t="str">
        <f>IF(G135="","",IF(COUNTIF(C135,"*女*"),VLOOKUP(G135,'出場選手データ女子(必須)'!$A$3:$F$81,2,FALSE),VLOOKUP(G135,'出場選手データ男子(必須)'!$A$3:$F$79,2,FALSE)))</f>
        <v/>
      </c>
      <c r="I135" s="35" t="str">
        <f>IF(G135="","",IF(COUNTIF(C135,"*女*"),VLOOKUP(G135,'出場選手データ女子(必須)'!$A$3:$F$81,4,FALSE),VLOOKUP(G135,'出場選手データ男子(必須)'!$A$3:$F$79,4,FALSE)))</f>
        <v/>
      </c>
      <c r="J135" s="36">
        <f t="shared" si="6"/>
        <v>0</v>
      </c>
      <c r="K135" s="37"/>
      <c r="L135" s="38"/>
      <c r="O135" s="67"/>
    </row>
    <row r="136" spans="1:15" ht="15" customHeight="1">
      <c r="A136" s="15">
        <v>116</v>
      </c>
      <c r="B136" s="34"/>
      <c r="C136" s="19" t="str">
        <f t="shared" si="4"/>
        <v/>
      </c>
      <c r="D136" s="19" t="str">
        <f t="shared" si="5"/>
        <v/>
      </c>
      <c r="E136" s="35"/>
      <c r="F136" s="35"/>
      <c r="G136" s="36"/>
      <c r="H136" s="35" t="str">
        <f>IF(G136="","",IF(COUNTIF(C136,"*女*"),VLOOKUP(G136,'出場選手データ女子(必須)'!$A$3:$F$81,2,FALSE),VLOOKUP(G136,'出場選手データ男子(必須)'!$A$3:$F$79,2,FALSE)))</f>
        <v/>
      </c>
      <c r="I136" s="35" t="str">
        <f>IF(G136="","",IF(COUNTIF(C136,"*女*"),VLOOKUP(G136,'出場選手データ女子(必須)'!$A$3:$F$81,4,FALSE),VLOOKUP(G136,'出場選手データ男子(必須)'!$A$3:$F$79,4,FALSE)))</f>
        <v/>
      </c>
      <c r="J136" s="36">
        <f t="shared" si="6"/>
        <v>0</v>
      </c>
      <c r="K136" s="37"/>
      <c r="L136" s="38"/>
      <c r="O136" s="67"/>
    </row>
    <row r="137" spans="1:15" ht="15" customHeight="1">
      <c r="A137" s="15">
        <v>117</v>
      </c>
      <c r="B137" s="34"/>
      <c r="C137" s="19" t="str">
        <f t="shared" si="4"/>
        <v/>
      </c>
      <c r="D137" s="19" t="str">
        <f t="shared" si="5"/>
        <v/>
      </c>
      <c r="E137" s="35"/>
      <c r="F137" s="35"/>
      <c r="G137" s="36"/>
      <c r="H137" s="35" t="str">
        <f>IF(G137="","",IF(COUNTIF(C137,"*女*"),VLOOKUP(G137,'出場選手データ女子(必須)'!$A$3:$F$81,2,FALSE),VLOOKUP(G137,'出場選手データ男子(必須)'!$A$3:$F$79,2,FALSE)))</f>
        <v/>
      </c>
      <c r="I137" s="35" t="str">
        <f>IF(G137="","",IF(COUNTIF(C137,"*女*"),VLOOKUP(G137,'出場選手データ女子(必須)'!$A$3:$F$81,4,FALSE),VLOOKUP(G137,'出場選手データ男子(必須)'!$A$3:$F$79,4,FALSE)))</f>
        <v/>
      </c>
      <c r="J137" s="36">
        <f t="shared" si="6"/>
        <v>0</v>
      </c>
      <c r="K137" s="37"/>
      <c r="L137" s="38"/>
      <c r="O137" s="67"/>
    </row>
    <row r="138" spans="1:15" ht="15" customHeight="1">
      <c r="A138" s="15">
        <v>118</v>
      </c>
      <c r="B138" s="34"/>
      <c r="C138" s="19" t="str">
        <f t="shared" si="4"/>
        <v/>
      </c>
      <c r="D138" s="19" t="str">
        <f t="shared" si="5"/>
        <v/>
      </c>
      <c r="E138" s="35"/>
      <c r="F138" s="35"/>
      <c r="G138" s="36"/>
      <c r="H138" s="35" t="str">
        <f>IF(G138="","",IF(COUNTIF(C138,"*女*"),VLOOKUP(G138,'出場選手データ女子(必須)'!$A$3:$F$81,2,FALSE),VLOOKUP(G138,'出場選手データ男子(必須)'!$A$3:$F$79,2,FALSE)))</f>
        <v/>
      </c>
      <c r="I138" s="35" t="str">
        <f>IF(G138="","",IF(COUNTIF(C138,"*女*"),VLOOKUP(G138,'出場選手データ女子(必須)'!$A$3:$F$81,4,FALSE),VLOOKUP(G138,'出場選手データ男子(必須)'!$A$3:$F$79,4,FALSE)))</f>
        <v/>
      </c>
      <c r="J138" s="36">
        <f t="shared" si="6"/>
        <v>0</v>
      </c>
      <c r="K138" s="37"/>
      <c r="L138" s="38"/>
      <c r="O138" s="67"/>
    </row>
    <row r="139" spans="1:15" ht="15" customHeight="1">
      <c r="A139" s="15">
        <v>119</v>
      </c>
      <c r="B139" s="34"/>
      <c r="C139" s="19" t="str">
        <f t="shared" si="4"/>
        <v/>
      </c>
      <c r="D139" s="19" t="str">
        <f t="shared" si="5"/>
        <v/>
      </c>
      <c r="E139" s="35"/>
      <c r="F139" s="35"/>
      <c r="G139" s="36"/>
      <c r="H139" s="35" t="str">
        <f>IF(G139="","",IF(COUNTIF(C139,"*女*"),VLOOKUP(G139,'出場選手データ女子(必須)'!$A$3:$F$81,2,FALSE),VLOOKUP(G139,'出場選手データ男子(必須)'!$A$3:$F$79,2,FALSE)))</f>
        <v/>
      </c>
      <c r="I139" s="35" t="str">
        <f>IF(G139="","",IF(COUNTIF(C139,"*女*"),VLOOKUP(G139,'出場選手データ女子(必須)'!$A$3:$F$81,4,FALSE),VLOOKUP(G139,'出場選手データ男子(必須)'!$A$3:$F$79,4,FALSE)))</f>
        <v/>
      </c>
      <c r="J139" s="36">
        <f t="shared" si="6"/>
        <v>0</v>
      </c>
      <c r="K139" s="37"/>
      <c r="L139" s="38"/>
      <c r="O139" s="67"/>
    </row>
    <row r="140" spans="1:15" ht="15" customHeight="1">
      <c r="A140" s="15">
        <v>120</v>
      </c>
      <c r="B140" s="34"/>
      <c r="C140" s="19" t="str">
        <f t="shared" si="4"/>
        <v/>
      </c>
      <c r="D140" s="19" t="str">
        <f t="shared" si="5"/>
        <v/>
      </c>
      <c r="E140" s="35"/>
      <c r="F140" s="35"/>
      <c r="G140" s="36"/>
      <c r="H140" s="35" t="str">
        <f>IF(G140="","",IF(COUNTIF(C140,"*女*"),VLOOKUP(G140,'出場選手データ女子(必須)'!$A$3:$F$81,2,FALSE),VLOOKUP(G140,'出場選手データ男子(必須)'!$A$3:$F$79,2,FALSE)))</f>
        <v/>
      </c>
      <c r="I140" s="35" t="str">
        <f>IF(G140="","",IF(COUNTIF(C140,"*女*"),VLOOKUP(G140,'出場選手データ女子(必須)'!$A$3:$F$81,4,FALSE),VLOOKUP(G140,'出場選手データ男子(必須)'!$A$3:$F$79,4,FALSE)))</f>
        <v/>
      </c>
      <c r="J140" s="36">
        <f t="shared" si="6"/>
        <v>0</v>
      </c>
      <c r="K140" s="37"/>
      <c r="L140" s="38"/>
      <c r="O140" s="67"/>
    </row>
    <row r="141" spans="1:15" ht="15" customHeight="1">
      <c r="A141" s="15">
        <v>121</v>
      </c>
      <c r="B141" s="34"/>
      <c r="C141" s="19" t="str">
        <f t="shared" si="4"/>
        <v/>
      </c>
      <c r="D141" s="19" t="str">
        <f t="shared" si="5"/>
        <v/>
      </c>
      <c r="E141" s="35"/>
      <c r="F141" s="35"/>
      <c r="G141" s="36"/>
      <c r="H141" s="35" t="str">
        <f>IF(G141="","",IF(COUNTIF(C141,"*女*"),VLOOKUP(G141,'出場選手データ女子(必須)'!$A$3:$F$81,2,FALSE),VLOOKUP(G141,'出場選手データ男子(必須)'!$A$3:$F$79,2,FALSE)))</f>
        <v/>
      </c>
      <c r="I141" s="35" t="str">
        <f>IF(G141="","",IF(COUNTIF(C141,"*女*"),VLOOKUP(G141,'出場選手データ女子(必須)'!$A$3:$F$81,4,FALSE),VLOOKUP(G141,'出場選手データ男子(必須)'!$A$3:$F$79,4,FALSE)))</f>
        <v/>
      </c>
      <c r="J141" s="36">
        <f t="shared" si="6"/>
        <v>0</v>
      </c>
      <c r="K141" s="37"/>
      <c r="L141" s="38"/>
      <c r="O141" s="67"/>
    </row>
    <row r="142" spans="1:15" ht="15" customHeight="1">
      <c r="A142" s="15">
        <v>122</v>
      </c>
      <c r="B142" s="34"/>
      <c r="C142" s="19" t="str">
        <f t="shared" si="4"/>
        <v/>
      </c>
      <c r="D142" s="19" t="str">
        <f t="shared" si="5"/>
        <v/>
      </c>
      <c r="E142" s="35"/>
      <c r="F142" s="35"/>
      <c r="G142" s="36"/>
      <c r="H142" s="35" t="str">
        <f>IF(G142="","",IF(COUNTIF(C142,"*女*"),VLOOKUP(G142,'出場選手データ女子(必須)'!$A$3:$F$81,2,FALSE),VLOOKUP(G142,'出場選手データ男子(必須)'!$A$3:$F$79,2,FALSE)))</f>
        <v/>
      </c>
      <c r="I142" s="35" t="str">
        <f>IF(G142="","",IF(COUNTIF(C142,"*女*"),VLOOKUP(G142,'出場選手データ女子(必須)'!$A$3:$F$81,4,FALSE),VLOOKUP(G142,'出場選手データ男子(必須)'!$A$3:$F$79,4,FALSE)))</f>
        <v/>
      </c>
      <c r="J142" s="36">
        <f t="shared" si="6"/>
        <v>0</v>
      </c>
      <c r="K142" s="37"/>
      <c r="L142" s="38"/>
      <c r="O142" s="67"/>
    </row>
    <row r="143" spans="1:15" ht="15" customHeight="1">
      <c r="A143" s="15">
        <v>123</v>
      </c>
      <c r="B143" s="34"/>
      <c r="C143" s="19" t="str">
        <f t="shared" si="4"/>
        <v/>
      </c>
      <c r="D143" s="19" t="str">
        <f t="shared" si="5"/>
        <v/>
      </c>
      <c r="E143" s="35"/>
      <c r="F143" s="35"/>
      <c r="G143" s="36"/>
      <c r="H143" s="35" t="str">
        <f>IF(G143="","",IF(COUNTIF(C143,"*女*"),VLOOKUP(G143,'出場選手データ女子(必須)'!$A$3:$F$81,2,FALSE),VLOOKUP(G143,'出場選手データ男子(必須)'!$A$3:$F$79,2,FALSE)))</f>
        <v/>
      </c>
      <c r="I143" s="35" t="str">
        <f>IF(G143="","",IF(COUNTIF(C143,"*女*"),VLOOKUP(G143,'出場選手データ女子(必須)'!$A$3:$F$81,4,FALSE),VLOOKUP(G143,'出場選手データ男子(必須)'!$A$3:$F$79,4,FALSE)))</f>
        <v/>
      </c>
      <c r="J143" s="36">
        <f t="shared" si="6"/>
        <v>0</v>
      </c>
      <c r="K143" s="37"/>
      <c r="L143" s="38"/>
      <c r="O143" s="67"/>
    </row>
    <row r="144" spans="1:15" ht="15" customHeight="1">
      <c r="A144" s="15">
        <v>124</v>
      </c>
      <c r="B144" s="34"/>
      <c r="C144" s="19" t="str">
        <f t="shared" si="4"/>
        <v/>
      </c>
      <c r="D144" s="19" t="str">
        <f t="shared" si="5"/>
        <v/>
      </c>
      <c r="E144" s="35"/>
      <c r="F144" s="35"/>
      <c r="G144" s="36"/>
      <c r="H144" s="35" t="str">
        <f>IF(G144="","",IF(COUNTIF(C144,"*女*"),VLOOKUP(G144,'出場選手データ女子(必須)'!$A$3:$F$81,2,FALSE),VLOOKUP(G144,'出場選手データ男子(必須)'!$A$3:$F$79,2,FALSE)))</f>
        <v/>
      </c>
      <c r="I144" s="35" t="str">
        <f>IF(G144="","",IF(COUNTIF(C144,"*女*"),VLOOKUP(G144,'出場選手データ女子(必須)'!$A$3:$F$81,4,FALSE),VLOOKUP(G144,'出場選手データ男子(必須)'!$A$3:$F$79,4,FALSE)))</f>
        <v/>
      </c>
      <c r="J144" s="36">
        <f t="shared" si="6"/>
        <v>0</v>
      </c>
      <c r="K144" s="37"/>
      <c r="L144" s="38"/>
      <c r="O144" s="67"/>
    </row>
    <row r="145" spans="1:15" ht="15" customHeight="1">
      <c r="A145" s="15">
        <v>125</v>
      </c>
      <c r="B145" s="34"/>
      <c r="C145" s="19" t="str">
        <f t="shared" si="4"/>
        <v/>
      </c>
      <c r="D145" s="19" t="str">
        <f t="shared" si="5"/>
        <v/>
      </c>
      <c r="E145" s="35"/>
      <c r="F145" s="35"/>
      <c r="G145" s="36"/>
      <c r="H145" s="35" t="str">
        <f>IF(G145="","",IF(COUNTIF(C145,"*女*"),VLOOKUP(G145,'出場選手データ女子(必須)'!$A$3:$F$81,2,FALSE),VLOOKUP(G145,'出場選手データ男子(必須)'!$A$3:$F$79,2,FALSE)))</f>
        <v/>
      </c>
      <c r="I145" s="35" t="str">
        <f>IF(G145="","",IF(COUNTIF(C145,"*女*"),VLOOKUP(G145,'出場選手データ女子(必須)'!$A$3:$F$81,4,FALSE),VLOOKUP(G145,'出場選手データ男子(必須)'!$A$3:$F$79,4,FALSE)))</f>
        <v/>
      </c>
      <c r="J145" s="36">
        <f t="shared" si="6"/>
        <v>0</v>
      </c>
      <c r="K145" s="37"/>
      <c r="L145" s="38"/>
      <c r="O145" s="67"/>
    </row>
    <row r="146" spans="1:15" ht="15" customHeight="1">
      <c r="A146" s="15">
        <v>126</v>
      </c>
      <c r="B146" s="34"/>
      <c r="C146" s="19" t="str">
        <f t="shared" si="4"/>
        <v/>
      </c>
      <c r="D146" s="19" t="str">
        <f t="shared" si="5"/>
        <v/>
      </c>
      <c r="E146" s="35"/>
      <c r="F146" s="35"/>
      <c r="G146" s="36"/>
      <c r="H146" s="35" t="str">
        <f>IF(G146="","",IF(COUNTIF(C146,"*女*"),VLOOKUP(G146,'出場選手データ女子(必須)'!$A$3:$F$81,2,FALSE),VLOOKUP(G146,'出場選手データ男子(必須)'!$A$3:$F$79,2,FALSE)))</f>
        <v/>
      </c>
      <c r="I146" s="35" t="str">
        <f>IF(G146="","",IF(COUNTIF(C146,"*女*"),VLOOKUP(G146,'出場選手データ女子(必須)'!$A$3:$F$81,4,FALSE),VLOOKUP(G146,'出場選手データ男子(必須)'!$A$3:$F$79,4,FALSE)))</f>
        <v/>
      </c>
      <c r="J146" s="36">
        <f t="shared" si="6"/>
        <v>0</v>
      </c>
      <c r="K146" s="37"/>
      <c r="L146" s="38"/>
      <c r="O146" s="67"/>
    </row>
    <row r="147" spans="1:15" ht="15" customHeight="1">
      <c r="A147" s="15">
        <v>127</v>
      </c>
      <c r="B147" s="34"/>
      <c r="C147" s="19" t="str">
        <f t="shared" si="4"/>
        <v/>
      </c>
      <c r="D147" s="19" t="str">
        <f t="shared" si="5"/>
        <v/>
      </c>
      <c r="E147" s="35"/>
      <c r="F147" s="35"/>
      <c r="G147" s="36"/>
      <c r="H147" s="35" t="str">
        <f>IF(G147="","",IF(COUNTIF(C147,"*女*"),VLOOKUP(G147,'出場選手データ女子(必須)'!$A$3:$F$81,2,FALSE),VLOOKUP(G147,'出場選手データ男子(必須)'!$A$3:$F$79,2,FALSE)))</f>
        <v/>
      </c>
      <c r="I147" s="35" t="str">
        <f>IF(G147="","",IF(COUNTIF(C147,"*女*"),VLOOKUP(G147,'出場選手データ女子(必須)'!$A$3:$F$81,4,FALSE),VLOOKUP(G147,'出場選手データ男子(必須)'!$A$3:$F$79,4,FALSE)))</f>
        <v/>
      </c>
      <c r="J147" s="36">
        <f t="shared" si="6"/>
        <v>0</v>
      </c>
      <c r="K147" s="37"/>
      <c r="L147" s="38"/>
      <c r="O147" s="67"/>
    </row>
    <row r="148" spans="1:15" ht="15" customHeight="1">
      <c r="A148" s="15">
        <v>128</v>
      </c>
      <c r="B148" s="34"/>
      <c r="C148" s="19" t="str">
        <f t="shared" si="4"/>
        <v/>
      </c>
      <c r="D148" s="19" t="str">
        <f t="shared" si="5"/>
        <v/>
      </c>
      <c r="E148" s="35"/>
      <c r="F148" s="35"/>
      <c r="G148" s="36"/>
      <c r="H148" s="35" t="str">
        <f>IF(G148="","",IF(COUNTIF(C148,"*女*"),VLOOKUP(G148,'出場選手データ女子(必須)'!$A$3:$F$81,2,FALSE),VLOOKUP(G148,'出場選手データ男子(必須)'!$A$3:$F$79,2,FALSE)))</f>
        <v/>
      </c>
      <c r="I148" s="35" t="str">
        <f>IF(G148="","",IF(COUNTIF(C148,"*女*"),VLOOKUP(G148,'出場選手データ女子(必須)'!$A$3:$F$81,4,FALSE),VLOOKUP(G148,'出場選手データ男子(必須)'!$A$3:$F$79,4,FALSE)))</f>
        <v/>
      </c>
      <c r="J148" s="36">
        <f t="shared" si="6"/>
        <v>0</v>
      </c>
      <c r="K148" s="37"/>
      <c r="L148" s="38"/>
      <c r="O148" s="67"/>
    </row>
    <row r="149" spans="1:15" ht="15" customHeight="1">
      <c r="A149" s="15">
        <v>129</v>
      </c>
      <c r="B149" s="34"/>
      <c r="C149" s="19" t="str">
        <f t="shared" ref="C149:C179" si="7">IF(ISBLANK(B149),"",VLOOKUP(B149,$N$22:$P$121,2,FALSE))</f>
        <v/>
      </c>
      <c r="D149" s="19" t="str">
        <f t="shared" ref="D149:D180" si="8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IF(G149="","",IF(COUNTIF(C149,"*女*"),VLOOKUP(G149,'出場選手データ女子(必須)'!$A$3:$F$81,2,FALSE),VLOOKUP(G149,'出場選手データ男子(必須)'!$A$3:$F$79,2,FALSE)))</f>
        <v/>
      </c>
      <c r="I149" s="35" t="str">
        <f>IF(G149="","",IF(COUNTIF(C149,"*女*"),VLOOKUP(G149,'出場選手データ女子(必須)'!$A$3:$F$81,4,FALSE),VLOOKUP(G149,'出場選手データ男子(必須)'!$A$3:$F$79,4,FALSE)))</f>
        <v/>
      </c>
      <c r="J149" s="36">
        <f t="shared" si="6"/>
        <v>0</v>
      </c>
      <c r="K149" s="37"/>
      <c r="L149" s="38"/>
      <c r="O149" s="67"/>
    </row>
    <row r="150" spans="1:15" ht="15" customHeight="1">
      <c r="A150" s="15">
        <v>130</v>
      </c>
      <c r="B150" s="34"/>
      <c r="C150" s="19" t="str">
        <f t="shared" si="7"/>
        <v/>
      </c>
      <c r="D150" s="19" t="str">
        <f t="shared" si="8"/>
        <v/>
      </c>
      <c r="E150" s="35"/>
      <c r="F150" s="35"/>
      <c r="G150" s="36"/>
      <c r="H150" s="35" t="str">
        <f>IF(G150="","",IF(COUNTIF(C150,"*女*"),VLOOKUP(G150,'出場選手データ女子(必須)'!$A$3:$F$81,2,FALSE),VLOOKUP(G150,'出場選手データ男子(必須)'!$A$3:$F$79,2,FALSE)))</f>
        <v/>
      </c>
      <c r="I150" s="35" t="str">
        <f>IF(G150="","",IF(COUNTIF(C150,"*女*"),VLOOKUP(G150,'出場選手データ女子(必須)'!$A$3:$F$81,4,FALSE),VLOOKUP(G150,'出場選手データ男子(必須)'!$A$3:$F$79,4,FALSE)))</f>
        <v/>
      </c>
      <c r="J150" s="36">
        <f t="shared" ref="J150:J180" si="9">D$3</f>
        <v>0</v>
      </c>
      <c r="K150" s="37"/>
      <c r="L150" s="38"/>
      <c r="O150" s="67"/>
    </row>
    <row r="151" spans="1:15" ht="15" customHeight="1">
      <c r="A151" s="15">
        <v>131</v>
      </c>
      <c r="B151" s="34"/>
      <c r="C151" s="19" t="str">
        <f t="shared" si="7"/>
        <v/>
      </c>
      <c r="D151" s="19" t="str">
        <f t="shared" si="8"/>
        <v/>
      </c>
      <c r="E151" s="35"/>
      <c r="F151" s="35"/>
      <c r="G151" s="36"/>
      <c r="H151" s="35" t="str">
        <f>IF(G151="","",IF(COUNTIF(C151,"*女*"),VLOOKUP(G151,'出場選手データ女子(必須)'!$A$3:$F$81,2,FALSE),VLOOKUP(G151,'出場選手データ男子(必須)'!$A$3:$F$79,2,FALSE)))</f>
        <v/>
      </c>
      <c r="I151" s="35" t="str">
        <f>IF(G151="","",IF(COUNTIF(C151,"*女*"),VLOOKUP(G151,'出場選手データ女子(必須)'!$A$3:$F$81,4,FALSE),VLOOKUP(G151,'出場選手データ男子(必須)'!$A$3:$F$79,4,FALSE)))</f>
        <v/>
      </c>
      <c r="J151" s="36">
        <f t="shared" si="9"/>
        <v>0</v>
      </c>
      <c r="K151" s="37"/>
      <c r="L151" s="38"/>
      <c r="O151" s="67"/>
    </row>
    <row r="152" spans="1:15" ht="15" customHeight="1">
      <c r="A152" s="15">
        <v>132</v>
      </c>
      <c r="B152" s="34"/>
      <c r="C152" s="19" t="str">
        <f t="shared" si="7"/>
        <v/>
      </c>
      <c r="D152" s="19" t="str">
        <f t="shared" si="8"/>
        <v/>
      </c>
      <c r="E152" s="35"/>
      <c r="F152" s="35"/>
      <c r="G152" s="36"/>
      <c r="H152" s="35" t="str">
        <f>IF(G152="","",IF(COUNTIF(C152,"*女*"),VLOOKUP(G152,'出場選手データ女子(必須)'!$A$3:$F$81,2,FALSE),VLOOKUP(G152,'出場選手データ男子(必須)'!$A$3:$F$79,2,FALSE)))</f>
        <v/>
      </c>
      <c r="I152" s="35" t="str">
        <f>IF(G152="","",IF(COUNTIF(C152,"*女*"),VLOOKUP(G152,'出場選手データ女子(必須)'!$A$3:$F$81,4,FALSE),VLOOKUP(G152,'出場選手データ男子(必須)'!$A$3:$F$79,4,FALSE)))</f>
        <v/>
      </c>
      <c r="J152" s="36">
        <f t="shared" si="9"/>
        <v>0</v>
      </c>
      <c r="K152" s="37"/>
      <c r="L152" s="38"/>
      <c r="O152" s="67"/>
    </row>
    <row r="153" spans="1:15" ht="15" customHeight="1">
      <c r="A153" s="15">
        <v>133</v>
      </c>
      <c r="B153" s="34"/>
      <c r="C153" s="19" t="str">
        <f t="shared" si="7"/>
        <v/>
      </c>
      <c r="D153" s="19" t="str">
        <f t="shared" si="8"/>
        <v/>
      </c>
      <c r="E153" s="35"/>
      <c r="F153" s="35"/>
      <c r="G153" s="36"/>
      <c r="H153" s="35" t="str">
        <f>IF(G153="","",IF(COUNTIF(C153,"*女*"),VLOOKUP(G153,'出場選手データ女子(必須)'!$A$3:$F$81,2,FALSE),VLOOKUP(G153,'出場選手データ男子(必須)'!$A$3:$F$79,2,FALSE)))</f>
        <v/>
      </c>
      <c r="I153" s="35" t="str">
        <f>IF(G153="","",IF(COUNTIF(C153,"*女*"),VLOOKUP(G153,'出場選手データ女子(必須)'!$A$3:$F$81,4,FALSE),VLOOKUP(G153,'出場選手データ男子(必須)'!$A$3:$F$79,4,FALSE)))</f>
        <v/>
      </c>
      <c r="J153" s="36">
        <f t="shared" si="9"/>
        <v>0</v>
      </c>
      <c r="K153" s="37"/>
      <c r="L153" s="38"/>
      <c r="O153" s="67"/>
    </row>
    <row r="154" spans="1:15" ht="15" customHeight="1">
      <c r="A154" s="15">
        <v>134</v>
      </c>
      <c r="B154" s="34"/>
      <c r="C154" s="19" t="str">
        <f t="shared" si="7"/>
        <v/>
      </c>
      <c r="D154" s="19" t="str">
        <f t="shared" si="8"/>
        <v/>
      </c>
      <c r="E154" s="35"/>
      <c r="F154" s="35"/>
      <c r="G154" s="36"/>
      <c r="H154" s="35" t="str">
        <f>IF(G154="","",IF(COUNTIF(C154,"*女*"),VLOOKUP(G154,'出場選手データ女子(必須)'!$A$3:$F$81,2,FALSE),VLOOKUP(G154,'出場選手データ男子(必須)'!$A$3:$F$79,2,FALSE)))</f>
        <v/>
      </c>
      <c r="I154" s="35" t="str">
        <f>IF(G154="","",IF(COUNTIF(C154,"*女*"),VLOOKUP(G154,'出場選手データ女子(必須)'!$A$3:$F$81,4,FALSE),VLOOKUP(G154,'出場選手データ男子(必須)'!$A$3:$F$79,4,FALSE)))</f>
        <v/>
      </c>
      <c r="J154" s="36">
        <f t="shared" si="9"/>
        <v>0</v>
      </c>
      <c r="K154" s="37"/>
      <c r="L154" s="38"/>
      <c r="O154" s="67"/>
    </row>
    <row r="155" spans="1:15" ht="15" customHeight="1">
      <c r="A155" s="15">
        <v>135</v>
      </c>
      <c r="B155" s="34"/>
      <c r="C155" s="19" t="str">
        <f t="shared" si="7"/>
        <v/>
      </c>
      <c r="D155" s="19" t="str">
        <f t="shared" si="8"/>
        <v/>
      </c>
      <c r="E155" s="35"/>
      <c r="F155" s="35"/>
      <c r="G155" s="36"/>
      <c r="H155" s="35" t="str">
        <f>IF(G155="","",IF(COUNTIF(C155,"*女*"),VLOOKUP(G155,'出場選手データ女子(必須)'!$A$3:$F$81,2,FALSE),VLOOKUP(G155,'出場選手データ男子(必須)'!$A$3:$F$79,2,FALSE)))</f>
        <v/>
      </c>
      <c r="I155" s="35" t="str">
        <f>IF(G155="","",IF(COUNTIF(C155,"*女*"),VLOOKUP(G155,'出場選手データ女子(必須)'!$A$3:$F$81,4,FALSE),VLOOKUP(G155,'出場選手データ男子(必須)'!$A$3:$F$79,4,FALSE)))</f>
        <v/>
      </c>
      <c r="J155" s="36">
        <f t="shared" si="9"/>
        <v>0</v>
      </c>
      <c r="K155" s="37"/>
      <c r="L155" s="38"/>
      <c r="O155" s="67"/>
    </row>
    <row r="156" spans="1:15" ht="15" customHeight="1">
      <c r="A156" s="15">
        <v>136</v>
      </c>
      <c r="B156" s="34"/>
      <c r="C156" s="19" t="str">
        <f t="shared" si="7"/>
        <v/>
      </c>
      <c r="D156" s="19" t="str">
        <f t="shared" si="8"/>
        <v/>
      </c>
      <c r="E156" s="35"/>
      <c r="F156" s="35"/>
      <c r="G156" s="36"/>
      <c r="H156" s="35" t="str">
        <f>IF(G156="","",IF(COUNTIF(C156,"*女*"),VLOOKUP(G156,'出場選手データ女子(必須)'!$A$3:$F$81,2,FALSE),VLOOKUP(G156,'出場選手データ男子(必須)'!$A$3:$F$79,2,FALSE)))</f>
        <v/>
      </c>
      <c r="I156" s="35" t="str">
        <f>IF(G156="","",IF(COUNTIF(C156,"*女*"),VLOOKUP(G156,'出場選手データ女子(必須)'!$A$3:$F$81,4,FALSE),VLOOKUP(G156,'出場選手データ男子(必須)'!$A$3:$F$79,4,FALSE)))</f>
        <v/>
      </c>
      <c r="J156" s="36">
        <f t="shared" si="9"/>
        <v>0</v>
      </c>
      <c r="K156" s="37"/>
      <c r="L156" s="38"/>
      <c r="O156" s="67"/>
    </row>
    <row r="157" spans="1:15" ht="15" customHeight="1">
      <c r="A157" s="15">
        <v>137</v>
      </c>
      <c r="B157" s="34"/>
      <c r="C157" s="19" t="str">
        <f t="shared" si="7"/>
        <v/>
      </c>
      <c r="D157" s="19" t="str">
        <f t="shared" si="8"/>
        <v/>
      </c>
      <c r="E157" s="35"/>
      <c r="F157" s="35"/>
      <c r="G157" s="36"/>
      <c r="H157" s="35" t="str">
        <f>IF(G157="","",IF(COUNTIF(C157,"*女*"),VLOOKUP(G157,'出場選手データ女子(必須)'!$A$3:$F$81,2,FALSE),VLOOKUP(G157,'出場選手データ男子(必須)'!$A$3:$F$79,2,FALSE)))</f>
        <v/>
      </c>
      <c r="I157" s="35" t="str">
        <f>IF(G157="","",IF(COUNTIF(C157,"*女*"),VLOOKUP(G157,'出場選手データ女子(必須)'!$A$3:$F$81,4,FALSE),VLOOKUP(G157,'出場選手データ男子(必須)'!$A$3:$F$79,4,FALSE)))</f>
        <v/>
      </c>
      <c r="J157" s="36">
        <f t="shared" si="9"/>
        <v>0</v>
      </c>
      <c r="K157" s="37"/>
      <c r="L157" s="38"/>
      <c r="O157" s="67"/>
    </row>
    <row r="158" spans="1:15" ht="15" customHeight="1">
      <c r="A158" s="15">
        <v>138</v>
      </c>
      <c r="B158" s="34"/>
      <c r="C158" s="19" t="str">
        <f t="shared" si="7"/>
        <v/>
      </c>
      <c r="D158" s="19" t="str">
        <f t="shared" si="8"/>
        <v/>
      </c>
      <c r="E158" s="35"/>
      <c r="F158" s="35"/>
      <c r="G158" s="36"/>
      <c r="H158" s="35" t="str">
        <f>IF(G158="","",IF(COUNTIF(C158,"*女*"),VLOOKUP(G158,'出場選手データ女子(必須)'!$A$3:$F$81,2,FALSE),VLOOKUP(G158,'出場選手データ男子(必須)'!$A$3:$F$79,2,FALSE)))</f>
        <v/>
      </c>
      <c r="I158" s="35" t="str">
        <f>IF(G158="","",IF(COUNTIF(C158,"*女*"),VLOOKUP(G158,'出場選手データ女子(必須)'!$A$3:$F$81,4,FALSE),VLOOKUP(G158,'出場選手データ男子(必須)'!$A$3:$F$79,4,FALSE)))</f>
        <v/>
      </c>
      <c r="J158" s="36">
        <f t="shared" si="9"/>
        <v>0</v>
      </c>
      <c r="K158" s="37"/>
      <c r="L158" s="38"/>
      <c r="O158" s="67"/>
    </row>
    <row r="159" spans="1:15" ht="15" customHeight="1">
      <c r="A159" s="15">
        <v>139</v>
      </c>
      <c r="B159" s="34"/>
      <c r="C159" s="19" t="str">
        <f t="shared" si="7"/>
        <v/>
      </c>
      <c r="D159" s="19" t="str">
        <f t="shared" si="8"/>
        <v/>
      </c>
      <c r="E159" s="35"/>
      <c r="F159" s="35"/>
      <c r="G159" s="36"/>
      <c r="H159" s="35" t="str">
        <f>IF(G159="","",IF(COUNTIF(C159,"*女*"),VLOOKUP(G159,'出場選手データ女子(必須)'!$A$3:$F$81,2,FALSE),VLOOKUP(G159,'出場選手データ男子(必須)'!$A$3:$F$79,2,FALSE)))</f>
        <v/>
      </c>
      <c r="I159" s="35" t="str">
        <f>IF(G159="","",IF(COUNTIF(C159,"*女*"),VLOOKUP(G159,'出場選手データ女子(必須)'!$A$3:$F$81,4,FALSE),VLOOKUP(G159,'出場選手データ男子(必須)'!$A$3:$F$79,4,FALSE)))</f>
        <v/>
      </c>
      <c r="J159" s="36">
        <f t="shared" si="9"/>
        <v>0</v>
      </c>
      <c r="K159" s="37"/>
      <c r="L159" s="38"/>
      <c r="O159" s="67"/>
    </row>
    <row r="160" spans="1:15" ht="15" customHeight="1">
      <c r="A160" s="15">
        <v>140</v>
      </c>
      <c r="B160" s="34"/>
      <c r="C160" s="19" t="str">
        <f t="shared" si="7"/>
        <v/>
      </c>
      <c r="D160" s="19" t="str">
        <f t="shared" si="8"/>
        <v/>
      </c>
      <c r="E160" s="35"/>
      <c r="F160" s="35"/>
      <c r="G160" s="36"/>
      <c r="H160" s="35" t="str">
        <f>IF(G160="","",IF(COUNTIF(C160,"*女*"),VLOOKUP(G160,'出場選手データ女子(必須)'!$A$3:$F$81,2,FALSE),VLOOKUP(G160,'出場選手データ男子(必須)'!$A$3:$F$79,2,FALSE)))</f>
        <v/>
      </c>
      <c r="I160" s="35" t="str">
        <f>IF(G160="","",IF(COUNTIF(C160,"*女*"),VLOOKUP(G160,'出場選手データ女子(必須)'!$A$3:$F$81,4,FALSE),VLOOKUP(G160,'出場選手データ男子(必須)'!$A$3:$F$79,4,FALSE)))</f>
        <v/>
      </c>
      <c r="J160" s="36">
        <f t="shared" si="9"/>
        <v>0</v>
      </c>
      <c r="K160" s="37"/>
      <c r="L160" s="38"/>
      <c r="O160" s="67"/>
    </row>
    <row r="161" spans="1:15" ht="15" customHeight="1">
      <c r="A161" s="15">
        <v>141</v>
      </c>
      <c r="B161" s="34"/>
      <c r="C161" s="19" t="str">
        <f t="shared" si="7"/>
        <v/>
      </c>
      <c r="D161" s="19" t="str">
        <f t="shared" si="8"/>
        <v/>
      </c>
      <c r="E161" s="35"/>
      <c r="F161" s="35"/>
      <c r="G161" s="36"/>
      <c r="H161" s="35" t="str">
        <f>IF(G161="","",IF(COUNTIF(C161,"*女*"),VLOOKUP(G161,'出場選手データ女子(必須)'!$A$3:$F$81,2,FALSE),VLOOKUP(G161,'出場選手データ男子(必須)'!$A$3:$F$79,2,FALSE)))</f>
        <v/>
      </c>
      <c r="I161" s="35" t="str">
        <f>IF(G161="","",IF(COUNTIF(C161,"*女*"),VLOOKUP(G161,'出場選手データ女子(必須)'!$A$3:$F$81,4,FALSE),VLOOKUP(G161,'出場選手データ男子(必須)'!$A$3:$F$79,4,FALSE)))</f>
        <v/>
      </c>
      <c r="J161" s="36">
        <f t="shared" si="9"/>
        <v>0</v>
      </c>
      <c r="K161" s="37"/>
      <c r="L161" s="38"/>
      <c r="O161" s="67"/>
    </row>
    <row r="162" spans="1:15" ht="15" customHeight="1">
      <c r="A162" s="15">
        <v>142</v>
      </c>
      <c r="B162" s="34"/>
      <c r="C162" s="19" t="str">
        <f t="shared" si="7"/>
        <v/>
      </c>
      <c r="D162" s="19" t="str">
        <f t="shared" si="8"/>
        <v/>
      </c>
      <c r="E162" s="35"/>
      <c r="F162" s="35"/>
      <c r="G162" s="36"/>
      <c r="H162" s="35" t="str">
        <f>IF(G162="","",IF(COUNTIF(C162,"*女*"),VLOOKUP(G162,'出場選手データ女子(必須)'!$A$3:$F$81,2,FALSE),VLOOKUP(G162,'出場選手データ男子(必須)'!$A$3:$F$79,2,FALSE)))</f>
        <v/>
      </c>
      <c r="I162" s="35" t="str">
        <f>IF(G162="","",IF(COUNTIF(C162,"*女*"),VLOOKUP(G162,'出場選手データ女子(必須)'!$A$3:$F$81,4,FALSE),VLOOKUP(G162,'出場選手データ男子(必須)'!$A$3:$F$79,4,FALSE)))</f>
        <v/>
      </c>
      <c r="J162" s="36">
        <f t="shared" si="9"/>
        <v>0</v>
      </c>
      <c r="K162" s="37"/>
      <c r="L162" s="38"/>
      <c r="O162" s="67"/>
    </row>
    <row r="163" spans="1:15" ht="15" customHeight="1">
      <c r="A163" s="15">
        <v>143</v>
      </c>
      <c r="B163" s="34"/>
      <c r="C163" s="19" t="str">
        <f t="shared" si="7"/>
        <v/>
      </c>
      <c r="D163" s="19" t="str">
        <f t="shared" si="8"/>
        <v/>
      </c>
      <c r="E163" s="35"/>
      <c r="F163" s="35"/>
      <c r="G163" s="36"/>
      <c r="H163" s="35" t="str">
        <f>IF(G163="","",IF(COUNTIF(C163,"*女*"),VLOOKUP(G163,'出場選手データ女子(必須)'!$A$3:$F$81,2,FALSE),VLOOKUP(G163,'出場選手データ男子(必須)'!$A$3:$F$79,2,FALSE)))</f>
        <v/>
      </c>
      <c r="I163" s="35" t="str">
        <f>IF(G163="","",IF(COUNTIF(C163,"*女*"),VLOOKUP(G163,'出場選手データ女子(必須)'!$A$3:$F$81,4,FALSE),VLOOKUP(G163,'出場選手データ男子(必須)'!$A$3:$F$79,4,FALSE)))</f>
        <v/>
      </c>
      <c r="J163" s="36">
        <f t="shared" si="9"/>
        <v>0</v>
      </c>
      <c r="K163" s="37"/>
      <c r="L163" s="38"/>
      <c r="O163" s="67"/>
    </row>
    <row r="164" spans="1:15" ht="15" customHeight="1">
      <c r="A164" s="15">
        <v>144</v>
      </c>
      <c r="B164" s="34"/>
      <c r="C164" s="19" t="str">
        <f t="shared" si="7"/>
        <v/>
      </c>
      <c r="D164" s="19" t="str">
        <f t="shared" si="8"/>
        <v/>
      </c>
      <c r="E164" s="35"/>
      <c r="F164" s="35"/>
      <c r="G164" s="36"/>
      <c r="H164" s="35" t="str">
        <f>IF(G164="","",IF(COUNTIF(C164,"*女*"),VLOOKUP(G164,'出場選手データ女子(必須)'!$A$3:$F$81,2,FALSE),VLOOKUP(G164,'出場選手データ男子(必須)'!$A$3:$F$79,2,FALSE)))</f>
        <v/>
      </c>
      <c r="I164" s="35" t="str">
        <f>IF(G164="","",IF(COUNTIF(C164,"*女*"),VLOOKUP(G164,'出場選手データ女子(必須)'!$A$3:$F$81,4,FALSE),VLOOKUP(G164,'出場選手データ男子(必須)'!$A$3:$F$79,4,FALSE)))</f>
        <v/>
      </c>
      <c r="J164" s="36">
        <f t="shared" si="9"/>
        <v>0</v>
      </c>
      <c r="K164" s="37"/>
      <c r="L164" s="38"/>
      <c r="O164" s="67"/>
    </row>
    <row r="165" spans="1:15" ht="15" customHeight="1">
      <c r="A165" s="15">
        <v>145</v>
      </c>
      <c r="B165" s="34"/>
      <c r="C165" s="19" t="str">
        <f t="shared" si="7"/>
        <v/>
      </c>
      <c r="D165" s="19" t="str">
        <f t="shared" si="8"/>
        <v/>
      </c>
      <c r="E165" s="35"/>
      <c r="F165" s="35"/>
      <c r="G165" s="36"/>
      <c r="H165" s="35" t="str">
        <f>IF(G165="","",IF(COUNTIF(C165,"*女*"),VLOOKUP(G165,'出場選手データ女子(必須)'!$A$3:$F$81,2,FALSE),VLOOKUP(G165,'出場選手データ男子(必須)'!$A$3:$F$79,2,FALSE)))</f>
        <v/>
      </c>
      <c r="I165" s="35" t="str">
        <f>IF(G165="","",IF(COUNTIF(C165,"*女*"),VLOOKUP(G165,'出場選手データ女子(必須)'!$A$3:$F$81,4,FALSE),VLOOKUP(G165,'出場選手データ男子(必須)'!$A$3:$F$79,4,FALSE)))</f>
        <v/>
      </c>
      <c r="J165" s="36">
        <f t="shared" si="9"/>
        <v>0</v>
      </c>
      <c r="K165" s="37"/>
      <c r="L165" s="38"/>
      <c r="O165" s="67"/>
    </row>
    <row r="166" spans="1:15" ht="15" customHeight="1">
      <c r="A166" s="15">
        <v>146</v>
      </c>
      <c r="B166" s="34"/>
      <c r="C166" s="19" t="str">
        <f t="shared" si="7"/>
        <v/>
      </c>
      <c r="D166" s="19" t="str">
        <f t="shared" si="8"/>
        <v/>
      </c>
      <c r="E166" s="35"/>
      <c r="F166" s="35"/>
      <c r="G166" s="36"/>
      <c r="H166" s="35" t="str">
        <f>IF(G166="","",IF(COUNTIF(C166,"*女*"),VLOOKUP(G166,'出場選手データ女子(必須)'!$A$3:$F$81,2,FALSE),VLOOKUP(G166,'出場選手データ男子(必須)'!$A$3:$F$79,2,FALSE)))</f>
        <v/>
      </c>
      <c r="I166" s="35" t="str">
        <f>IF(G166="","",IF(COUNTIF(C166,"*女*"),VLOOKUP(G166,'出場選手データ女子(必須)'!$A$3:$F$81,4,FALSE),VLOOKUP(G166,'出場選手データ男子(必須)'!$A$3:$F$79,4,FALSE)))</f>
        <v/>
      </c>
      <c r="J166" s="36">
        <f t="shared" si="9"/>
        <v>0</v>
      </c>
      <c r="K166" s="37"/>
      <c r="L166" s="38"/>
      <c r="O166" s="67"/>
    </row>
    <row r="167" spans="1:15" ht="15" customHeight="1">
      <c r="A167" s="15">
        <v>147</v>
      </c>
      <c r="B167" s="34"/>
      <c r="C167" s="19" t="str">
        <f t="shared" si="7"/>
        <v/>
      </c>
      <c r="D167" s="19" t="str">
        <f t="shared" si="8"/>
        <v/>
      </c>
      <c r="E167" s="35"/>
      <c r="F167" s="35"/>
      <c r="G167" s="36"/>
      <c r="H167" s="35" t="str">
        <f>IF(G167="","",IF(COUNTIF(C167,"*女*"),VLOOKUP(G167,'出場選手データ女子(必須)'!$A$3:$F$81,2,FALSE),VLOOKUP(G167,'出場選手データ男子(必須)'!$A$3:$F$79,2,FALSE)))</f>
        <v/>
      </c>
      <c r="I167" s="35" t="str">
        <f>IF(G167="","",IF(COUNTIF(C167,"*女*"),VLOOKUP(G167,'出場選手データ女子(必須)'!$A$3:$F$81,4,FALSE),VLOOKUP(G167,'出場選手データ男子(必須)'!$A$3:$F$79,4,FALSE)))</f>
        <v/>
      </c>
      <c r="J167" s="36">
        <f t="shared" si="9"/>
        <v>0</v>
      </c>
      <c r="K167" s="37"/>
      <c r="L167" s="38"/>
      <c r="O167" s="67"/>
    </row>
    <row r="168" spans="1:15" ht="15" customHeight="1">
      <c r="A168" s="15">
        <v>148</v>
      </c>
      <c r="B168" s="34"/>
      <c r="C168" s="19" t="str">
        <f t="shared" si="7"/>
        <v/>
      </c>
      <c r="D168" s="19" t="str">
        <f t="shared" si="8"/>
        <v/>
      </c>
      <c r="E168" s="35"/>
      <c r="F168" s="35"/>
      <c r="G168" s="36"/>
      <c r="H168" s="35" t="str">
        <f>IF(G168="","",IF(COUNTIF(C168,"*女*"),VLOOKUP(G168,'出場選手データ女子(必須)'!$A$3:$F$81,2,FALSE),VLOOKUP(G168,'出場選手データ男子(必須)'!$A$3:$F$79,2,FALSE)))</f>
        <v/>
      </c>
      <c r="I168" s="35" t="str">
        <f>IF(G168="","",IF(COUNTIF(C168,"*女*"),VLOOKUP(G168,'出場選手データ女子(必須)'!$A$3:$F$81,4,FALSE),VLOOKUP(G168,'出場選手データ男子(必須)'!$A$3:$F$79,4,FALSE)))</f>
        <v/>
      </c>
      <c r="J168" s="36">
        <f t="shared" si="9"/>
        <v>0</v>
      </c>
      <c r="K168" s="37"/>
      <c r="L168" s="38"/>
      <c r="O168" s="67"/>
    </row>
    <row r="169" spans="1:15" ht="15" customHeight="1">
      <c r="A169" s="15">
        <v>149</v>
      </c>
      <c r="B169" s="34"/>
      <c r="C169" s="19" t="str">
        <f t="shared" si="7"/>
        <v/>
      </c>
      <c r="D169" s="19" t="str">
        <f t="shared" si="8"/>
        <v/>
      </c>
      <c r="E169" s="35"/>
      <c r="F169" s="35"/>
      <c r="G169" s="36"/>
      <c r="H169" s="35" t="str">
        <f>IF(G169="","",IF(COUNTIF(C169,"*女*"),VLOOKUP(G169,'出場選手データ女子(必須)'!$A$3:$F$81,2,FALSE),VLOOKUP(G169,'出場選手データ男子(必須)'!$A$3:$F$79,2,FALSE)))</f>
        <v/>
      </c>
      <c r="I169" s="35" t="str">
        <f>IF(G169="","",IF(COUNTIF(C169,"*女*"),VLOOKUP(G169,'出場選手データ女子(必須)'!$A$3:$F$81,4,FALSE),VLOOKUP(G169,'出場選手データ男子(必須)'!$A$3:$F$79,4,FALSE)))</f>
        <v/>
      </c>
      <c r="J169" s="36">
        <f t="shared" si="9"/>
        <v>0</v>
      </c>
      <c r="K169" s="37"/>
      <c r="L169" s="38"/>
      <c r="O169" s="67"/>
    </row>
    <row r="170" spans="1:15" ht="15" customHeight="1">
      <c r="A170" s="15">
        <v>150</v>
      </c>
      <c r="B170" s="34"/>
      <c r="C170" s="19" t="str">
        <f t="shared" si="7"/>
        <v/>
      </c>
      <c r="D170" s="19" t="str">
        <f t="shared" si="8"/>
        <v/>
      </c>
      <c r="E170" s="35"/>
      <c r="F170" s="35"/>
      <c r="G170" s="36"/>
      <c r="H170" s="35" t="str">
        <f>IF(G170="","",IF(COUNTIF(C170,"*女*"),VLOOKUP(G170,'出場選手データ女子(必須)'!$A$3:$F$81,2,FALSE),VLOOKUP(G170,'出場選手データ男子(必須)'!$A$3:$F$79,2,FALSE)))</f>
        <v/>
      </c>
      <c r="I170" s="35" t="str">
        <f>IF(G170="","",IF(COUNTIF(C170,"*女*"),VLOOKUP(G170,'出場選手データ女子(必須)'!$A$3:$F$81,4,FALSE),VLOOKUP(G170,'出場選手データ男子(必須)'!$A$3:$F$79,4,FALSE)))</f>
        <v/>
      </c>
      <c r="J170" s="36">
        <f t="shared" si="9"/>
        <v>0</v>
      </c>
      <c r="K170" s="37"/>
      <c r="L170" s="38"/>
      <c r="O170" s="67"/>
    </row>
    <row r="171" spans="1:15" ht="15" customHeight="1">
      <c r="A171" s="15">
        <v>151</v>
      </c>
      <c r="B171" s="34"/>
      <c r="C171" s="19" t="str">
        <f t="shared" si="7"/>
        <v/>
      </c>
      <c r="D171" s="19" t="str">
        <f t="shared" si="8"/>
        <v/>
      </c>
      <c r="E171" s="35"/>
      <c r="F171" s="35"/>
      <c r="G171" s="36"/>
      <c r="H171" s="35" t="str">
        <f>IF(G171="","",IF(COUNTIF(C171,"*女*"),VLOOKUP(G171,'出場選手データ女子(必須)'!$A$3:$F$81,2,FALSE),VLOOKUP(G171,'出場選手データ男子(必須)'!$A$3:$F$79,2,FALSE)))</f>
        <v/>
      </c>
      <c r="I171" s="35" t="str">
        <f>IF(G171="","",IF(COUNTIF(C171,"*女*"),VLOOKUP(G171,'出場選手データ女子(必須)'!$A$3:$F$81,4,FALSE),VLOOKUP(G171,'出場選手データ男子(必須)'!$A$3:$F$79,4,FALSE)))</f>
        <v/>
      </c>
      <c r="J171" s="36">
        <f t="shared" si="9"/>
        <v>0</v>
      </c>
      <c r="K171" s="37"/>
      <c r="L171" s="38"/>
      <c r="O171" s="67"/>
    </row>
    <row r="172" spans="1:15" ht="15" customHeight="1">
      <c r="A172" s="15">
        <v>152</v>
      </c>
      <c r="B172" s="34"/>
      <c r="C172" s="19" t="str">
        <f t="shared" si="7"/>
        <v/>
      </c>
      <c r="D172" s="19" t="str">
        <f t="shared" si="8"/>
        <v/>
      </c>
      <c r="E172" s="35"/>
      <c r="F172" s="35"/>
      <c r="G172" s="36"/>
      <c r="H172" s="35" t="str">
        <f>IF(G172="","",IF(COUNTIF(C172,"*女*"),VLOOKUP(G172,'出場選手データ女子(必須)'!$A$3:$F$81,2,FALSE),VLOOKUP(G172,'出場選手データ男子(必須)'!$A$3:$F$79,2,FALSE)))</f>
        <v/>
      </c>
      <c r="I172" s="35" t="str">
        <f>IF(G172="","",IF(COUNTIF(C172,"*女*"),VLOOKUP(G172,'出場選手データ女子(必須)'!$A$3:$F$81,4,FALSE),VLOOKUP(G172,'出場選手データ男子(必須)'!$A$3:$F$79,4,FALSE)))</f>
        <v/>
      </c>
      <c r="J172" s="36">
        <f t="shared" si="9"/>
        <v>0</v>
      </c>
      <c r="K172" s="37"/>
      <c r="L172" s="38"/>
      <c r="O172" s="67"/>
    </row>
    <row r="173" spans="1:15" ht="15" customHeight="1">
      <c r="A173" s="15">
        <v>153</v>
      </c>
      <c r="B173" s="34"/>
      <c r="C173" s="19" t="str">
        <f t="shared" si="7"/>
        <v/>
      </c>
      <c r="D173" s="19" t="str">
        <f t="shared" si="8"/>
        <v/>
      </c>
      <c r="E173" s="35"/>
      <c r="F173" s="35"/>
      <c r="G173" s="36"/>
      <c r="H173" s="35" t="str">
        <f>IF(G173="","",IF(COUNTIF(C173,"*女*"),VLOOKUP(G173,'出場選手データ女子(必須)'!$A$3:$F$81,2,FALSE),VLOOKUP(G173,'出場選手データ男子(必須)'!$A$3:$F$79,2,FALSE)))</f>
        <v/>
      </c>
      <c r="I173" s="35" t="str">
        <f>IF(G173="","",IF(COUNTIF(C173,"*女*"),VLOOKUP(G173,'出場選手データ女子(必須)'!$A$3:$F$81,4,FALSE),VLOOKUP(G173,'出場選手データ男子(必須)'!$A$3:$F$79,4,FALSE)))</f>
        <v/>
      </c>
      <c r="J173" s="36">
        <f t="shared" si="9"/>
        <v>0</v>
      </c>
      <c r="K173" s="37"/>
      <c r="L173" s="38"/>
      <c r="O173" s="67"/>
    </row>
    <row r="174" spans="1:15" ht="15" customHeight="1">
      <c r="A174" s="15">
        <v>154</v>
      </c>
      <c r="B174" s="34"/>
      <c r="C174" s="19" t="str">
        <f t="shared" si="7"/>
        <v/>
      </c>
      <c r="D174" s="19" t="str">
        <f t="shared" si="8"/>
        <v/>
      </c>
      <c r="E174" s="35"/>
      <c r="F174" s="35"/>
      <c r="G174" s="36"/>
      <c r="H174" s="35" t="str">
        <f>IF(G174="","",IF(COUNTIF(C174,"*女*"),VLOOKUP(G174,'出場選手データ女子(必須)'!$A$3:$F$81,2,FALSE),VLOOKUP(G174,'出場選手データ男子(必須)'!$A$3:$F$79,2,FALSE)))</f>
        <v/>
      </c>
      <c r="I174" s="35" t="str">
        <f>IF(G174="","",IF(COUNTIF(C174,"*女*"),VLOOKUP(G174,'出場選手データ女子(必須)'!$A$3:$F$81,4,FALSE),VLOOKUP(G174,'出場選手データ男子(必須)'!$A$3:$F$79,4,FALSE)))</f>
        <v/>
      </c>
      <c r="J174" s="36">
        <f t="shared" si="9"/>
        <v>0</v>
      </c>
      <c r="K174" s="37"/>
      <c r="L174" s="38"/>
      <c r="O174" s="67"/>
    </row>
    <row r="175" spans="1:15" ht="15" customHeight="1">
      <c r="A175" s="15">
        <v>155</v>
      </c>
      <c r="B175" s="34"/>
      <c r="C175" s="19" t="str">
        <f t="shared" si="7"/>
        <v/>
      </c>
      <c r="D175" s="19" t="str">
        <f t="shared" si="8"/>
        <v/>
      </c>
      <c r="E175" s="35"/>
      <c r="F175" s="35"/>
      <c r="G175" s="36"/>
      <c r="H175" s="35" t="str">
        <f>IF(G175="","",IF(COUNTIF(C175,"*女*"),VLOOKUP(G175,'出場選手データ女子(必須)'!$A$3:$F$81,2,FALSE),VLOOKUP(G175,'出場選手データ男子(必須)'!$A$3:$F$79,2,FALSE)))</f>
        <v/>
      </c>
      <c r="I175" s="35" t="str">
        <f>IF(G175="","",IF(COUNTIF(C175,"*女*"),VLOOKUP(G175,'出場選手データ女子(必須)'!$A$3:$F$81,4,FALSE),VLOOKUP(G175,'出場選手データ男子(必須)'!$A$3:$F$79,4,FALSE)))</f>
        <v/>
      </c>
      <c r="J175" s="36">
        <f t="shared" si="9"/>
        <v>0</v>
      </c>
      <c r="K175" s="37"/>
      <c r="L175" s="38"/>
      <c r="O175" s="67"/>
    </row>
    <row r="176" spans="1:15" ht="15" customHeight="1">
      <c r="A176" s="15">
        <v>156</v>
      </c>
      <c r="B176" s="34"/>
      <c r="C176" s="19" t="str">
        <f t="shared" si="7"/>
        <v/>
      </c>
      <c r="D176" s="19" t="str">
        <f t="shared" si="8"/>
        <v/>
      </c>
      <c r="E176" s="35"/>
      <c r="F176" s="35"/>
      <c r="G176" s="36"/>
      <c r="H176" s="35" t="str">
        <f>IF(G176="","",IF(COUNTIF(C176,"*女*"),VLOOKUP(G176,'出場選手データ女子(必須)'!$A$3:$F$81,2,FALSE),VLOOKUP(G176,'出場選手データ男子(必須)'!$A$3:$F$79,2,FALSE)))</f>
        <v/>
      </c>
      <c r="I176" s="35" t="str">
        <f>IF(G176="","",IF(COUNTIF(C176,"*女*"),VLOOKUP(G176,'出場選手データ女子(必須)'!$A$3:$F$81,4,FALSE),VLOOKUP(G176,'出場選手データ男子(必須)'!$A$3:$F$79,4,FALSE)))</f>
        <v/>
      </c>
      <c r="J176" s="36">
        <f t="shared" si="9"/>
        <v>0</v>
      </c>
      <c r="K176" s="37"/>
      <c r="L176" s="38"/>
      <c r="O176" s="67"/>
    </row>
    <row r="177" spans="1:15" ht="15" customHeight="1">
      <c r="A177" s="15">
        <v>157</v>
      </c>
      <c r="B177" s="34"/>
      <c r="C177" s="19" t="str">
        <f t="shared" si="7"/>
        <v/>
      </c>
      <c r="D177" s="19" t="str">
        <f t="shared" si="8"/>
        <v/>
      </c>
      <c r="E177" s="35"/>
      <c r="F177" s="35"/>
      <c r="G177" s="36"/>
      <c r="H177" s="35" t="str">
        <f>IF(G177="","",IF(COUNTIF(C177,"*女*"),VLOOKUP(G177,'出場選手データ女子(必須)'!$A$3:$F$81,2,FALSE),VLOOKUP(G177,'出場選手データ男子(必須)'!$A$3:$F$79,2,FALSE)))</f>
        <v/>
      </c>
      <c r="I177" s="35" t="str">
        <f>IF(G177="","",IF(COUNTIF(C177,"*女*"),VLOOKUP(G177,'出場選手データ女子(必須)'!$A$3:$F$81,4,FALSE),VLOOKUP(G177,'出場選手データ男子(必須)'!$A$3:$F$79,4,FALSE)))</f>
        <v/>
      </c>
      <c r="J177" s="36">
        <f t="shared" si="9"/>
        <v>0</v>
      </c>
      <c r="K177" s="37"/>
      <c r="L177" s="38"/>
      <c r="O177" s="67"/>
    </row>
    <row r="178" spans="1:15" ht="15" customHeight="1">
      <c r="A178" s="15">
        <v>158</v>
      </c>
      <c r="B178" s="34"/>
      <c r="C178" s="19" t="str">
        <f t="shared" si="7"/>
        <v/>
      </c>
      <c r="D178" s="19" t="str">
        <f t="shared" si="8"/>
        <v/>
      </c>
      <c r="E178" s="35"/>
      <c r="F178" s="35"/>
      <c r="G178" s="36"/>
      <c r="H178" s="35" t="str">
        <f>IF(G178="","",IF(COUNTIF(C178,"*女*"),VLOOKUP(G178,'出場選手データ女子(必須)'!$A$3:$F$81,2,FALSE),VLOOKUP(G178,'出場選手データ男子(必須)'!$A$3:$F$79,2,FALSE)))</f>
        <v/>
      </c>
      <c r="I178" s="35" t="str">
        <f>IF(G178="","",IF(COUNTIF(C178,"*女*"),VLOOKUP(G178,'出場選手データ女子(必須)'!$A$3:$F$81,4,FALSE),VLOOKUP(G178,'出場選手データ男子(必須)'!$A$3:$F$79,4,FALSE)))</f>
        <v/>
      </c>
      <c r="J178" s="36">
        <f t="shared" si="9"/>
        <v>0</v>
      </c>
      <c r="K178" s="37"/>
      <c r="L178" s="38"/>
      <c r="O178" s="67"/>
    </row>
    <row r="179" spans="1:15" ht="15" customHeight="1">
      <c r="A179" s="15">
        <v>159</v>
      </c>
      <c r="B179" s="34"/>
      <c r="C179" s="19" t="str">
        <f t="shared" si="7"/>
        <v/>
      </c>
      <c r="D179" s="19" t="str">
        <f t="shared" si="8"/>
        <v/>
      </c>
      <c r="E179" s="35"/>
      <c r="F179" s="35"/>
      <c r="G179" s="36"/>
      <c r="H179" s="35" t="str">
        <f>IF(G179="","",IF(COUNTIF(C179,"*女*"),VLOOKUP(G179,'出場選手データ女子(必須)'!$A$3:$F$81,2,FALSE),VLOOKUP(G179,'出場選手データ男子(必須)'!$A$3:$F$79,2,FALSE)))</f>
        <v/>
      </c>
      <c r="I179" s="35" t="str">
        <f>IF(G179="","",IF(COUNTIF(C179,"*女*"),VLOOKUP(G179,'出場選手データ女子(必須)'!$A$3:$F$81,4,FALSE),VLOOKUP(G179,'出場選手データ男子(必須)'!$A$3:$F$79,4,FALSE)))</f>
        <v/>
      </c>
      <c r="J179" s="36">
        <f t="shared" si="9"/>
        <v>0</v>
      </c>
      <c r="K179" s="37"/>
      <c r="L179" s="38"/>
      <c r="O179" s="67"/>
    </row>
    <row r="180" spans="1:15" ht="15" customHeight="1" thickBot="1">
      <c r="A180" s="15">
        <v>160</v>
      </c>
      <c r="B180" s="47"/>
      <c r="C180" s="48" t="str">
        <f>IF(ISBLANK(B180),"",VLOOKUP(B180,$N$22:$P$121,2,FALSE))</f>
        <v/>
      </c>
      <c r="D180" s="48" t="str">
        <f t="shared" si="8"/>
        <v/>
      </c>
      <c r="E180" s="49"/>
      <c r="F180" s="49"/>
      <c r="G180" s="50"/>
      <c r="H180" s="49" t="str">
        <f>IF(G180="","",IF(COUNTIF(C180,"*女*"),VLOOKUP(G180,'出場選手データ女子(必須)'!$A$3:$F$81,2,FALSE),VLOOKUP(G180,'出場選手データ男子(必須)'!$A$3:$F$79,2,FALSE)))</f>
        <v/>
      </c>
      <c r="I180" s="49" t="str">
        <f>IF(G180="","",IF(COUNTIF(C180,"*女*"),VLOOKUP(G180,'出場選手データ女子(必須)'!$A$3:$F$81,4,FALSE),VLOOKUP(G180,'出場選手データ男子(必須)'!$A$3:$F$79,4,FALSE)))</f>
        <v/>
      </c>
      <c r="J180" s="50">
        <f t="shared" si="9"/>
        <v>0</v>
      </c>
      <c r="K180" s="51"/>
      <c r="L180" s="52"/>
      <c r="O180" s="67"/>
    </row>
  </sheetData>
  <sheetProtection sheet="1" objects="1" scenarios="1"/>
  <mergeCells count="12">
    <mergeCell ref="A1:P1"/>
    <mergeCell ref="D3:H3"/>
    <mergeCell ref="K3:L3"/>
    <mergeCell ref="K4:M4"/>
    <mergeCell ref="D5:H5"/>
    <mergeCell ref="K5:M5"/>
    <mergeCell ref="K10:M10"/>
    <mergeCell ref="K6:M6"/>
    <mergeCell ref="D4:H4"/>
    <mergeCell ref="K7:M7"/>
    <mergeCell ref="K8:M8"/>
    <mergeCell ref="K9:M9"/>
  </mergeCells>
  <phoneticPr fontId="2"/>
  <conditionalFormatting sqref="C21:C180">
    <cfRule type="expression" dxfId="720" priority="1" stopIfTrue="1">
      <formula>NOT(ISERROR(SEARCH("女",C21)))</formula>
    </cfRule>
  </conditionalFormatting>
  <dataValidations count="3">
    <dataValidation imeMode="hiragana" allowBlank="1" showInputMessage="1" showErrorMessage="1" sqref="H21:I180" xr:uid="{00000000-0002-0000-0400-000000000000}"/>
    <dataValidation imeMode="off" allowBlank="1" showInputMessage="1" showErrorMessage="1" sqref="D5:H5" xr:uid="{00000000-0002-0000-0400-000001000000}"/>
    <dataValidation imeMode="on" allowBlank="1" showInputMessage="1" showErrorMessage="1" sqref="L21:M120" xr:uid="{00000000-0002-0000-0400-000002000000}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F1E9D-DF60-46B4-BA8C-D22C8E76FE4B}">
  <sheetPr>
    <tabColor rgb="FF0000FF"/>
  </sheetPr>
  <dimension ref="A1:DF42"/>
  <sheetViews>
    <sheetView view="pageBreakPreview" zoomScaleNormal="100" zoomScaleSheetLayoutView="100" workbookViewId="0"/>
  </sheetViews>
  <sheetFormatPr defaultColWidth="9" defaultRowHeight="13.5"/>
  <cols>
    <col min="1" max="1" width="8.625" style="108" customWidth="1"/>
    <col min="2" max="2" width="16.625" style="108" customWidth="1"/>
    <col min="3" max="3" width="2.625" style="108" customWidth="1"/>
    <col min="4" max="5" width="8.125" style="108" customWidth="1"/>
    <col min="6" max="6" width="7.625" style="108" customWidth="1"/>
    <col min="7" max="7" width="8.625" style="108" customWidth="1"/>
    <col min="8" max="8" width="16.625" style="108" customWidth="1"/>
    <col min="9" max="9" width="2.625" style="108" customWidth="1"/>
    <col min="10" max="11" width="8.125" style="108" customWidth="1"/>
    <col min="12" max="12" width="8.625" style="108" customWidth="1"/>
    <col min="13" max="13" width="16.625" style="108" customWidth="1"/>
    <col min="14" max="14" width="2.625" style="108" customWidth="1"/>
    <col min="15" max="16" width="8.125" style="108" customWidth="1"/>
    <col min="17" max="17" width="7.625" style="108" customWidth="1"/>
    <col min="18" max="18" width="8.625" style="108" customWidth="1"/>
    <col min="19" max="19" width="16.625" style="108" customWidth="1"/>
    <col min="20" max="20" width="2.625" style="108" customWidth="1"/>
    <col min="21" max="22" width="8.125" style="108" customWidth="1"/>
    <col min="23" max="23" width="8.625" style="108" customWidth="1"/>
    <col min="24" max="24" width="16.625" style="108" customWidth="1"/>
    <col min="25" max="25" width="2.625" style="108" customWidth="1"/>
    <col min="26" max="27" width="8.125" style="108" customWidth="1"/>
    <col min="28" max="28" width="7.625" style="108" customWidth="1"/>
    <col min="29" max="29" width="8.625" style="108" customWidth="1"/>
    <col min="30" max="30" width="16.625" style="108" customWidth="1"/>
    <col min="31" max="31" width="2.625" style="108" customWidth="1"/>
    <col min="32" max="33" width="8.125" style="108" customWidth="1"/>
    <col min="34" max="34" width="8.625" style="108" customWidth="1"/>
    <col min="35" max="35" width="16.625" style="108" customWidth="1"/>
    <col min="36" max="36" width="2.625" style="108" customWidth="1"/>
    <col min="37" max="38" width="8.125" style="108" customWidth="1"/>
    <col min="39" max="39" width="7.625" style="108" customWidth="1"/>
    <col min="40" max="40" width="8.625" style="108" customWidth="1"/>
    <col min="41" max="41" width="16.625" style="108" customWidth="1"/>
    <col min="42" max="42" width="2.625" style="108" customWidth="1"/>
    <col min="43" max="44" width="8.125" style="108" customWidth="1"/>
    <col min="45" max="45" width="8.625" style="108" customWidth="1"/>
    <col min="46" max="46" width="16.625" style="108" customWidth="1"/>
    <col min="47" max="47" width="2.625" style="108" customWidth="1"/>
    <col min="48" max="49" width="8.125" style="108" customWidth="1"/>
    <col min="50" max="50" width="7.625" style="108" customWidth="1"/>
    <col min="51" max="51" width="8.625" style="108" customWidth="1"/>
    <col min="52" max="52" width="16.625" style="108" customWidth="1"/>
    <col min="53" max="53" width="2.625" style="108" customWidth="1"/>
    <col min="54" max="55" width="8.125" style="108" customWidth="1"/>
    <col min="56" max="56" width="8.625" style="108" customWidth="1"/>
    <col min="57" max="57" width="16.625" style="108" customWidth="1"/>
    <col min="58" max="58" width="2.625" style="108" customWidth="1"/>
    <col min="59" max="60" width="8.125" style="108" customWidth="1"/>
    <col min="61" max="61" width="7.625" style="108" customWidth="1"/>
    <col min="62" max="62" width="8.625" style="108" customWidth="1"/>
    <col min="63" max="63" width="16.625" style="108" customWidth="1"/>
    <col min="64" max="64" width="2.625" style="108" customWidth="1"/>
    <col min="65" max="66" width="8.125" style="108" customWidth="1"/>
    <col min="67" max="67" width="8.625" style="108" customWidth="1"/>
    <col min="68" max="68" width="16.625" style="108" customWidth="1"/>
    <col min="69" max="69" width="2.625" style="108" customWidth="1"/>
    <col min="70" max="71" width="8.125" style="108" customWidth="1"/>
    <col min="72" max="72" width="7.625" style="108" customWidth="1"/>
    <col min="73" max="73" width="8.625" style="108" customWidth="1"/>
    <col min="74" max="74" width="16.625" style="108" customWidth="1"/>
    <col min="75" max="75" width="2.625" style="108" customWidth="1"/>
    <col min="76" max="77" width="8.125" style="108" customWidth="1"/>
    <col min="78" max="78" width="8.625" style="108" customWidth="1"/>
    <col min="79" max="79" width="16.625" style="108" customWidth="1"/>
    <col min="80" max="80" width="2.625" style="108" customWidth="1"/>
    <col min="81" max="82" width="8.125" style="108" customWidth="1"/>
    <col min="83" max="83" width="7.625" style="108" customWidth="1"/>
    <col min="84" max="84" width="8.625" style="108" customWidth="1"/>
    <col min="85" max="85" width="16.625" style="108" customWidth="1"/>
    <col min="86" max="86" width="2.625" style="108" customWidth="1"/>
    <col min="87" max="88" width="8.125" style="108" customWidth="1"/>
    <col min="89" max="89" width="8.625" style="108" customWidth="1"/>
    <col min="90" max="90" width="16.625" style="108" customWidth="1"/>
    <col min="91" max="91" width="2.625" style="108" customWidth="1"/>
    <col min="92" max="93" width="8.125" style="108" customWidth="1"/>
    <col min="94" max="94" width="7.625" style="108" customWidth="1"/>
    <col min="95" max="95" width="8.625" style="108" customWidth="1"/>
    <col min="96" max="96" width="16.625" style="108" customWidth="1"/>
    <col min="97" max="97" width="2.625" style="108" customWidth="1"/>
    <col min="98" max="99" width="8.125" style="108" customWidth="1"/>
    <col min="100" max="100" width="8.625" style="108" customWidth="1"/>
    <col min="101" max="101" width="16.625" style="108" customWidth="1"/>
    <col min="102" max="102" width="2.625" style="108" customWidth="1"/>
    <col min="103" max="104" width="8.125" style="108" customWidth="1"/>
    <col min="105" max="105" width="7.625" style="108" customWidth="1"/>
    <col min="106" max="106" width="8.625" style="108" customWidth="1"/>
    <col min="107" max="107" width="16.625" style="108" customWidth="1"/>
    <col min="108" max="108" width="2.625" style="108" customWidth="1"/>
    <col min="109" max="110" width="8.125" style="108" customWidth="1"/>
    <col min="111" max="16384" width="9" style="108"/>
  </cols>
  <sheetData>
    <row r="1" spans="1:110" ht="20.65" customHeight="1">
      <c r="A1" s="118" t="s">
        <v>135</v>
      </c>
      <c r="B1" s="107"/>
      <c r="C1" s="107"/>
      <c r="D1" s="107"/>
      <c r="E1" s="107"/>
      <c r="F1" s="107"/>
      <c r="G1" s="106"/>
      <c r="H1" s="107"/>
      <c r="I1" s="107"/>
      <c r="J1" s="107"/>
      <c r="K1" s="107"/>
      <c r="L1" s="118" t="s">
        <v>135</v>
      </c>
      <c r="M1" s="107"/>
      <c r="N1" s="107"/>
      <c r="O1" s="107"/>
      <c r="P1" s="107"/>
      <c r="Q1" s="107"/>
      <c r="R1" s="106"/>
      <c r="S1" s="107"/>
      <c r="T1" s="107"/>
      <c r="U1" s="107"/>
      <c r="V1" s="107"/>
      <c r="W1" s="118" t="s">
        <v>135</v>
      </c>
      <c r="X1" s="107"/>
      <c r="Y1" s="107"/>
      <c r="Z1" s="107"/>
      <c r="AA1" s="107"/>
      <c r="AB1" s="107"/>
      <c r="AC1" s="106"/>
      <c r="AD1" s="107"/>
      <c r="AE1" s="107"/>
      <c r="AF1" s="107"/>
      <c r="AG1" s="107"/>
      <c r="AH1" s="118" t="s">
        <v>135</v>
      </c>
      <c r="AI1" s="107"/>
      <c r="AJ1" s="107"/>
      <c r="AK1" s="107"/>
      <c r="AL1" s="107"/>
      <c r="AM1" s="107"/>
      <c r="AN1" s="106"/>
      <c r="AO1" s="107"/>
      <c r="AP1" s="107"/>
      <c r="AQ1" s="107"/>
      <c r="AR1" s="107"/>
      <c r="AS1" s="118" t="s">
        <v>135</v>
      </c>
      <c r="AT1" s="107"/>
      <c r="AU1" s="107"/>
      <c r="AV1" s="107"/>
      <c r="AW1" s="107"/>
      <c r="AX1" s="107"/>
      <c r="AY1" s="106"/>
      <c r="AZ1" s="107"/>
      <c r="BA1" s="107"/>
      <c r="BB1" s="107"/>
      <c r="BC1" s="107"/>
      <c r="BD1" s="118" t="s">
        <v>135</v>
      </c>
      <c r="BE1" s="107"/>
      <c r="BF1" s="107"/>
      <c r="BG1" s="107"/>
      <c r="BH1" s="107"/>
      <c r="BI1" s="107"/>
      <c r="BJ1" s="106"/>
      <c r="BK1" s="107"/>
      <c r="BL1" s="107"/>
      <c r="BM1" s="107"/>
      <c r="BN1" s="107"/>
      <c r="BO1" s="118" t="s">
        <v>135</v>
      </c>
      <c r="BP1" s="107"/>
      <c r="BQ1" s="107"/>
      <c r="BR1" s="107"/>
      <c r="BS1" s="107"/>
      <c r="BT1" s="107"/>
      <c r="BU1" s="106"/>
      <c r="BV1" s="107"/>
      <c r="BW1" s="107"/>
      <c r="BX1" s="107"/>
      <c r="BY1" s="107"/>
      <c r="BZ1" s="118" t="s">
        <v>135</v>
      </c>
      <c r="CA1" s="107"/>
      <c r="CB1" s="107"/>
      <c r="CC1" s="107"/>
      <c r="CD1" s="107"/>
      <c r="CE1" s="107"/>
      <c r="CF1" s="106"/>
      <c r="CG1" s="107"/>
      <c r="CH1" s="107"/>
      <c r="CI1" s="107"/>
      <c r="CJ1" s="107"/>
      <c r="CK1" s="118" t="s">
        <v>135</v>
      </c>
      <c r="CL1" s="107"/>
      <c r="CM1" s="107"/>
      <c r="CN1" s="107"/>
      <c r="CO1" s="107"/>
      <c r="CP1" s="107"/>
      <c r="CQ1" s="106"/>
      <c r="CR1" s="107"/>
      <c r="CS1" s="107"/>
      <c r="CT1" s="107"/>
      <c r="CU1" s="107"/>
      <c r="CV1" s="118" t="s">
        <v>135</v>
      </c>
      <c r="CW1" s="107"/>
      <c r="CX1" s="107"/>
      <c r="CY1" s="107"/>
      <c r="CZ1" s="107"/>
      <c r="DA1" s="107"/>
      <c r="DB1" s="106"/>
      <c r="DC1" s="107"/>
      <c r="DD1" s="107"/>
      <c r="DE1" s="107"/>
      <c r="DF1" s="107"/>
    </row>
    <row r="2" spans="1:110" ht="14.85" customHeight="1" thickBot="1">
      <c r="A2" s="107" t="s">
        <v>122</v>
      </c>
      <c r="B2" s="107"/>
      <c r="C2" s="107"/>
      <c r="D2" s="107"/>
      <c r="E2" s="119">
        <v>1</v>
      </c>
      <c r="F2" s="107"/>
      <c r="G2" s="107" t="s">
        <v>122</v>
      </c>
      <c r="H2" s="107"/>
      <c r="I2" s="107"/>
      <c r="J2" s="107"/>
      <c r="K2" s="119">
        <v>2</v>
      </c>
      <c r="L2" s="107" t="s">
        <v>122</v>
      </c>
      <c r="M2" s="107"/>
      <c r="N2" s="107"/>
      <c r="O2" s="107"/>
      <c r="P2" s="119">
        <v>9</v>
      </c>
      <c r="Q2" s="107"/>
      <c r="R2" s="107" t="s">
        <v>122</v>
      </c>
      <c r="S2" s="107"/>
      <c r="T2" s="107"/>
      <c r="U2" s="107"/>
      <c r="V2" s="119">
        <v>10</v>
      </c>
      <c r="W2" s="107" t="s">
        <v>122</v>
      </c>
      <c r="X2" s="107"/>
      <c r="Y2" s="107"/>
      <c r="Z2" s="107"/>
      <c r="AA2" s="119">
        <v>17</v>
      </c>
      <c r="AB2" s="107"/>
      <c r="AC2" s="107" t="s">
        <v>122</v>
      </c>
      <c r="AD2" s="107"/>
      <c r="AE2" s="107"/>
      <c r="AF2" s="107"/>
      <c r="AG2" s="119">
        <v>18</v>
      </c>
      <c r="AH2" s="107" t="s">
        <v>122</v>
      </c>
      <c r="AI2" s="107"/>
      <c r="AJ2" s="107"/>
      <c r="AK2" s="107"/>
      <c r="AL2" s="119">
        <v>25</v>
      </c>
      <c r="AM2" s="107"/>
      <c r="AN2" s="107" t="s">
        <v>122</v>
      </c>
      <c r="AO2" s="107"/>
      <c r="AP2" s="107"/>
      <c r="AQ2" s="107"/>
      <c r="AR2" s="119">
        <v>26</v>
      </c>
      <c r="AS2" s="107" t="s">
        <v>122</v>
      </c>
      <c r="AT2" s="107"/>
      <c r="AU2" s="107"/>
      <c r="AV2" s="107"/>
      <c r="AW2" s="119">
        <v>33</v>
      </c>
      <c r="AX2" s="107"/>
      <c r="AY2" s="107" t="s">
        <v>122</v>
      </c>
      <c r="AZ2" s="107"/>
      <c r="BA2" s="107"/>
      <c r="BB2" s="107"/>
      <c r="BC2" s="119">
        <v>34</v>
      </c>
      <c r="BD2" s="107" t="s">
        <v>122</v>
      </c>
      <c r="BE2" s="107"/>
      <c r="BF2" s="107"/>
      <c r="BG2" s="107"/>
      <c r="BH2" s="119">
        <v>41</v>
      </c>
      <c r="BI2" s="107"/>
      <c r="BJ2" s="107" t="s">
        <v>122</v>
      </c>
      <c r="BK2" s="107"/>
      <c r="BL2" s="107"/>
      <c r="BM2" s="107"/>
      <c r="BN2" s="119">
        <v>42</v>
      </c>
      <c r="BO2" s="107" t="s">
        <v>122</v>
      </c>
      <c r="BP2" s="107"/>
      <c r="BQ2" s="107"/>
      <c r="BR2" s="107"/>
      <c r="BS2" s="119">
        <v>49</v>
      </c>
      <c r="BT2" s="107"/>
      <c r="BU2" s="107" t="s">
        <v>122</v>
      </c>
      <c r="BV2" s="107"/>
      <c r="BW2" s="107"/>
      <c r="BX2" s="107"/>
      <c r="BY2" s="119">
        <v>50</v>
      </c>
      <c r="BZ2" s="107" t="s">
        <v>122</v>
      </c>
      <c r="CA2" s="107"/>
      <c r="CB2" s="107"/>
      <c r="CC2" s="107"/>
      <c r="CD2" s="119">
        <v>57</v>
      </c>
      <c r="CE2" s="107"/>
      <c r="CF2" s="107" t="s">
        <v>122</v>
      </c>
      <c r="CG2" s="107"/>
      <c r="CH2" s="107"/>
      <c r="CI2" s="107"/>
      <c r="CJ2" s="119">
        <v>58</v>
      </c>
      <c r="CK2" s="107" t="s">
        <v>122</v>
      </c>
      <c r="CL2" s="107"/>
      <c r="CM2" s="107"/>
      <c r="CN2" s="107"/>
      <c r="CO2" s="119">
        <v>65</v>
      </c>
      <c r="CP2" s="107"/>
      <c r="CQ2" s="107" t="s">
        <v>122</v>
      </c>
      <c r="CR2" s="107"/>
      <c r="CS2" s="107"/>
      <c r="CT2" s="107"/>
      <c r="CU2" s="119">
        <v>66</v>
      </c>
      <c r="CV2" s="107" t="s">
        <v>122</v>
      </c>
      <c r="CW2" s="107"/>
      <c r="CX2" s="107"/>
      <c r="CY2" s="107"/>
      <c r="CZ2" s="119">
        <v>73</v>
      </c>
      <c r="DA2" s="107"/>
      <c r="DB2" s="107" t="s">
        <v>122</v>
      </c>
      <c r="DC2" s="107"/>
      <c r="DD2" s="107"/>
      <c r="DE2" s="107"/>
      <c r="DF2" s="119">
        <v>74</v>
      </c>
    </row>
    <row r="3" spans="1:110" ht="10.35" customHeight="1">
      <c r="A3" s="112" t="s">
        <v>123</v>
      </c>
      <c r="B3" s="187" t="str">
        <f>IF(B10="","",IF(COUNTIF(B7,"*女*"),VLOOKUP(B10,'出場選手データ女子(必須)'!$A$3:$F$81,3,FALSE),VLOOKUP(B10,'出場選手データ男子(必須)'!$A$3:$F$79,3,FALSE)))</f>
        <v/>
      </c>
      <c r="C3" s="188" t="e">
        <v>#REF!</v>
      </c>
      <c r="D3" s="189" t="s">
        <v>124</v>
      </c>
      <c r="E3" s="191" t="str">
        <f>IF(B7="","",IF(COUNTIF(B7,"*女*"),"女","男"))</f>
        <v/>
      </c>
      <c r="F3" s="107"/>
      <c r="G3" s="112" t="s">
        <v>123</v>
      </c>
      <c r="H3" s="187" t="str">
        <f>IF(H10="","",IF(COUNTIF(H7,"*女*"),VLOOKUP(H10,'出場選手データ女子(必須)'!$A$3:$F$81,3,FALSE),VLOOKUP(H10,'出場選手データ男子(必須)'!$A$3:$F$79,3,FALSE)))</f>
        <v/>
      </c>
      <c r="I3" s="188" t="e">
        <v>#REF!</v>
      </c>
      <c r="J3" s="189" t="s">
        <v>124</v>
      </c>
      <c r="K3" s="191" t="str">
        <f>IF(H7="","",IF(COUNTIF(H7,"*女*"),"女","男"))</f>
        <v/>
      </c>
      <c r="L3" s="112" t="s">
        <v>123</v>
      </c>
      <c r="M3" s="187" t="str">
        <f>IF(M10="","",IF(COUNTIF(M7,"*女*"),VLOOKUP(M10,'出場選手データ女子(必須)'!$A$3:$F$81,3,FALSE),VLOOKUP(M10,'出場選手データ男子(必須)'!$A$3:$F$79,3,FALSE)))</f>
        <v/>
      </c>
      <c r="N3" s="188" t="e">
        <v>#REF!</v>
      </c>
      <c r="O3" s="189" t="s">
        <v>124</v>
      </c>
      <c r="P3" s="191" t="str">
        <f>IF(M7="","",IF(COUNTIF(M7,"*女*"),"女","男"))</f>
        <v/>
      </c>
      <c r="Q3" s="107"/>
      <c r="R3" s="112" t="s">
        <v>123</v>
      </c>
      <c r="S3" s="187" t="str">
        <f>IF(S10="","",IF(COUNTIF(S7,"*女*"),VLOOKUP(S10,'出場選手データ女子(必須)'!$A$3:$F$81,3,FALSE),VLOOKUP(S10,'出場選手データ男子(必須)'!$A$3:$F$79,3,FALSE)))</f>
        <v/>
      </c>
      <c r="T3" s="188" t="e">
        <v>#REF!</v>
      </c>
      <c r="U3" s="189" t="s">
        <v>124</v>
      </c>
      <c r="V3" s="191" t="str">
        <f>IF(S7="","",IF(COUNTIF(S7,"*女*"),"女","男"))</f>
        <v/>
      </c>
      <c r="W3" s="112" t="s">
        <v>123</v>
      </c>
      <c r="X3" s="187" t="str">
        <f>IF(X10="","",IF(COUNTIF(X7,"*女*"),VLOOKUP(X10,'出場選手データ女子(必須)'!$A$3:$F$81,3,FALSE),VLOOKUP(X10,'出場選手データ男子(必須)'!$A$3:$F$79,3,FALSE)))</f>
        <v/>
      </c>
      <c r="Y3" s="188" t="e">
        <v>#REF!</v>
      </c>
      <c r="Z3" s="189" t="s">
        <v>124</v>
      </c>
      <c r="AA3" s="191" t="str">
        <f>IF(X7="","",IF(COUNTIF(X7,"*女*"),"女","男"))</f>
        <v/>
      </c>
      <c r="AB3" s="107"/>
      <c r="AC3" s="112" t="s">
        <v>123</v>
      </c>
      <c r="AD3" s="187" t="str">
        <f>IF(AD10="","",IF(COUNTIF(AD7,"*女*"),VLOOKUP(AD10,'出場選手データ女子(必須)'!$A$3:$F$81,3,FALSE),VLOOKUP(AD10,'出場選手データ男子(必須)'!$A$3:$F$79,3,FALSE)))</f>
        <v/>
      </c>
      <c r="AE3" s="188" t="e">
        <v>#REF!</v>
      </c>
      <c r="AF3" s="189" t="s">
        <v>124</v>
      </c>
      <c r="AG3" s="191" t="str">
        <f>IF(AD7="","",IF(COUNTIF(AD7,"*女*"),"女","男"))</f>
        <v/>
      </c>
      <c r="AH3" s="112" t="s">
        <v>123</v>
      </c>
      <c r="AI3" s="187" t="str">
        <f>IF(AI10="","",IF(COUNTIF(AI7,"*女*"),VLOOKUP(AI10,'出場選手データ女子(必須)'!$A$3:$F$81,3,FALSE),VLOOKUP(AI10,'出場選手データ男子(必須)'!$A$3:$F$79,3,FALSE)))</f>
        <v/>
      </c>
      <c r="AJ3" s="188" t="e">
        <v>#REF!</v>
      </c>
      <c r="AK3" s="189" t="s">
        <v>124</v>
      </c>
      <c r="AL3" s="191" t="str">
        <f>IF(AI7="","",IF(COUNTIF(AI7,"*女*"),"女","男"))</f>
        <v/>
      </c>
      <c r="AM3" s="107"/>
      <c r="AN3" s="112" t="s">
        <v>123</v>
      </c>
      <c r="AO3" s="187" t="str">
        <f>IF(AO10="","",IF(COUNTIF(AO7,"*女*"),VLOOKUP(AO10,'出場選手データ女子(必須)'!$A$3:$F$81,3,FALSE),VLOOKUP(AO10,'出場選手データ男子(必須)'!$A$3:$F$79,3,FALSE)))</f>
        <v/>
      </c>
      <c r="AP3" s="188" t="e">
        <v>#REF!</v>
      </c>
      <c r="AQ3" s="189" t="s">
        <v>124</v>
      </c>
      <c r="AR3" s="191" t="str">
        <f>IF(AO7="","",IF(COUNTIF(AO7,"*女*"),"女","男"))</f>
        <v/>
      </c>
      <c r="AS3" s="112" t="s">
        <v>123</v>
      </c>
      <c r="AT3" s="187" t="str">
        <f>IF(AT10="","",IF(COUNTIF(AT7,"*女*"),VLOOKUP(AT10,'出場選手データ女子(必須)'!$A$3:$F$81,3,FALSE),VLOOKUP(AT10,'出場選手データ男子(必須)'!$A$3:$F$79,3,FALSE)))</f>
        <v/>
      </c>
      <c r="AU3" s="188" t="e">
        <v>#REF!</v>
      </c>
      <c r="AV3" s="189" t="s">
        <v>124</v>
      </c>
      <c r="AW3" s="191" t="str">
        <f>IF(AT7="","",IF(COUNTIF(AT7,"*女*"),"女","男"))</f>
        <v/>
      </c>
      <c r="AX3" s="107"/>
      <c r="AY3" s="112" t="s">
        <v>123</v>
      </c>
      <c r="AZ3" s="187" t="str">
        <f>IF(AZ10="","",IF(COUNTIF(AZ7,"*女*"),VLOOKUP(AZ10,'出場選手データ女子(必須)'!$A$3:$F$81,3,FALSE),VLOOKUP(AZ10,'出場選手データ男子(必須)'!$A$3:$F$79,3,FALSE)))</f>
        <v/>
      </c>
      <c r="BA3" s="188" t="e">
        <v>#REF!</v>
      </c>
      <c r="BB3" s="189" t="s">
        <v>124</v>
      </c>
      <c r="BC3" s="191" t="str">
        <f>IF(AZ7="","",IF(COUNTIF(AZ7,"*女*"),"女","男"))</f>
        <v/>
      </c>
      <c r="BD3" s="112" t="s">
        <v>123</v>
      </c>
      <c r="BE3" s="187" t="str">
        <f>IF(BE10="","",IF(COUNTIF(BE7,"*女*"),VLOOKUP(BE10,'出場選手データ女子(必須)'!$A$3:$F$81,3,FALSE),VLOOKUP(BE10,'出場選手データ男子(必須)'!$A$3:$F$79,3,FALSE)))</f>
        <v/>
      </c>
      <c r="BF3" s="188" t="e">
        <v>#REF!</v>
      </c>
      <c r="BG3" s="189" t="s">
        <v>124</v>
      </c>
      <c r="BH3" s="191" t="str">
        <f>IF(BE7="","",IF(COUNTIF(BE7,"*女*"),"女","男"))</f>
        <v/>
      </c>
      <c r="BI3" s="107"/>
      <c r="BJ3" s="112" t="s">
        <v>123</v>
      </c>
      <c r="BK3" s="187" t="str">
        <f>IF(BK10="","",IF(COUNTIF(BK7,"*女*"),VLOOKUP(BK10,'出場選手データ女子(必須)'!$A$3:$F$81,3,FALSE),VLOOKUP(BK10,'出場選手データ男子(必須)'!$A$3:$F$79,3,FALSE)))</f>
        <v/>
      </c>
      <c r="BL3" s="188" t="e">
        <v>#REF!</v>
      </c>
      <c r="BM3" s="189" t="s">
        <v>124</v>
      </c>
      <c r="BN3" s="191" t="str">
        <f>IF(BK7="","",IF(COUNTIF(BK7,"*女*"),"女","男"))</f>
        <v/>
      </c>
      <c r="BO3" s="112" t="s">
        <v>123</v>
      </c>
      <c r="BP3" s="187" t="str">
        <f>IF(BP10="","",IF(COUNTIF(BP7,"*女*"),VLOOKUP(BP10,'出場選手データ女子(必須)'!$A$3:$F$81,3,FALSE),VLOOKUP(BP10,'出場選手データ男子(必須)'!$A$3:$F$79,3,FALSE)))</f>
        <v/>
      </c>
      <c r="BQ3" s="188" t="e">
        <v>#REF!</v>
      </c>
      <c r="BR3" s="189" t="s">
        <v>124</v>
      </c>
      <c r="BS3" s="191" t="str">
        <f>IF(BP7="","",IF(COUNTIF(BP7,"*女*"),"女","男"))</f>
        <v/>
      </c>
      <c r="BT3" s="107"/>
      <c r="BU3" s="112" t="s">
        <v>123</v>
      </c>
      <c r="BV3" s="187" t="str">
        <f>IF(BV10="","",IF(COUNTIF(BV7,"*女*"),VLOOKUP(BV10,'出場選手データ女子(必須)'!$A$3:$F$81,3,FALSE),VLOOKUP(BV10,'出場選手データ男子(必須)'!$A$3:$F$79,3,FALSE)))</f>
        <v/>
      </c>
      <c r="BW3" s="188" t="e">
        <v>#REF!</v>
      </c>
      <c r="BX3" s="189" t="s">
        <v>124</v>
      </c>
      <c r="BY3" s="191" t="str">
        <f>IF(BV7="","",IF(COUNTIF(BV7,"*女*"),"女","男"))</f>
        <v/>
      </c>
      <c r="BZ3" s="112" t="s">
        <v>123</v>
      </c>
      <c r="CA3" s="187" t="str">
        <f>IF(CA10="","",IF(COUNTIF(CA7,"*女*"),VLOOKUP(CA10,'出場選手データ女子(必須)'!$A$3:$F$81,3,FALSE),VLOOKUP(CA10,'出場選手データ男子(必須)'!$A$3:$F$79,3,FALSE)))</f>
        <v/>
      </c>
      <c r="CB3" s="188" t="e">
        <v>#REF!</v>
      </c>
      <c r="CC3" s="189" t="s">
        <v>124</v>
      </c>
      <c r="CD3" s="191" t="str">
        <f>IF(CA7="","",IF(COUNTIF(CA7,"*女*"),"女","男"))</f>
        <v/>
      </c>
      <c r="CE3" s="107"/>
      <c r="CF3" s="112" t="s">
        <v>123</v>
      </c>
      <c r="CG3" s="187" t="str">
        <f>IF(CG10="","",IF(COUNTIF(CG7,"*女*"),VLOOKUP(CG10,'出場選手データ女子(必須)'!$A$3:$F$81,3,FALSE),VLOOKUP(CG10,'出場選手データ男子(必須)'!$A$3:$F$79,3,FALSE)))</f>
        <v/>
      </c>
      <c r="CH3" s="188" t="e">
        <v>#REF!</v>
      </c>
      <c r="CI3" s="189" t="s">
        <v>124</v>
      </c>
      <c r="CJ3" s="191" t="str">
        <f>IF(CG7="","",IF(COUNTIF(CG7,"*女*"),"女","男"))</f>
        <v/>
      </c>
      <c r="CK3" s="112" t="s">
        <v>123</v>
      </c>
      <c r="CL3" s="187" t="str">
        <f>IF(CL10="","",IF(COUNTIF(CL7,"*女*"),VLOOKUP(CL10,'出場選手データ女子(必須)'!$A$3:$F$81,3,FALSE),VLOOKUP(CL10,'出場選手データ男子(必須)'!$A$3:$F$79,3,FALSE)))</f>
        <v/>
      </c>
      <c r="CM3" s="188" t="e">
        <v>#REF!</v>
      </c>
      <c r="CN3" s="189" t="s">
        <v>124</v>
      </c>
      <c r="CO3" s="191" t="str">
        <f>IF(CL7="","",IF(COUNTIF(CL7,"*女*"),"女","男"))</f>
        <v/>
      </c>
      <c r="CP3" s="107"/>
      <c r="CQ3" s="112" t="s">
        <v>123</v>
      </c>
      <c r="CR3" s="187" t="str">
        <f>IF(CR10="","",IF(COUNTIF(CR7,"*女*"),VLOOKUP(CR10,'出場選手データ女子(必須)'!$A$3:$F$81,3,FALSE),VLOOKUP(CR10,'出場選手データ男子(必須)'!$A$3:$F$79,3,FALSE)))</f>
        <v/>
      </c>
      <c r="CS3" s="188" t="e">
        <v>#REF!</v>
      </c>
      <c r="CT3" s="189" t="s">
        <v>124</v>
      </c>
      <c r="CU3" s="191" t="str">
        <f>IF(CR7="","",IF(COUNTIF(CR7,"*女*"),"女","男"))</f>
        <v/>
      </c>
      <c r="CV3" s="112" t="s">
        <v>123</v>
      </c>
      <c r="CW3" s="187" t="str">
        <f>IF(CW10="","",IF(COUNTIF(CW7,"*女*"),VLOOKUP(CW10,'出場選手データ女子(必須)'!$A$3:$F$81,3,FALSE),VLOOKUP(CW10,'出場選手データ男子(必須)'!$A$3:$F$79,3,FALSE)))</f>
        <v/>
      </c>
      <c r="CX3" s="188" t="e">
        <v>#REF!</v>
      </c>
      <c r="CY3" s="189" t="s">
        <v>124</v>
      </c>
      <c r="CZ3" s="191" t="str">
        <f>IF(CW7="","",IF(COUNTIF(CW7,"*女*"),"女","男"))</f>
        <v/>
      </c>
      <c r="DA3" s="107"/>
      <c r="DB3" s="112" t="s">
        <v>123</v>
      </c>
      <c r="DC3" s="187" t="str">
        <f>IF(DC10="","",IF(COUNTIF(DC7,"*女*"),VLOOKUP(DC10,'出場選手データ女子(必須)'!$A$3:$F$81,3,FALSE),VLOOKUP(DC10,'出場選手データ男子(必須)'!$A$3:$F$79,3,FALSE)))</f>
        <v/>
      </c>
      <c r="DD3" s="188" t="e">
        <v>#REF!</v>
      </c>
      <c r="DE3" s="189" t="s">
        <v>124</v>
      </c>
      <c r="DF3" s="191" t="str">
        <f>IF(DC7="","",IF(COUNTIF(DC7,"*女*"),"女","男"))</f>
        <v/>
      </c>
    </row>
    <row r="4" spans="1:110" ht="22.7" customHeight="1">
      <c r="A4" s="113" t="s">
        <v>125</v>
      </c>
      <c r="B4" s="185" t="str">
        <f>中高用!$H21</f>
        <v/>
      </c>
      <c r="C4" s="186" t="e">
        <v>#REF!</v>
      </c>
      <c r="D4" s="190"/>
      <c r="E4" s="192"/>
      <c r="F4" s="107"/>
      <c r="G4" s="113" t="s">
        <v>125</v>
      </c>
      <c r="H4" s="185" t="str">
        <f>中高用!$H22</f>
        <v/>
      </c>
      <c r="I4" s="186" t="e">
        <v>#REF!</v>
      </c>
      <c r="J4" s="190"/>
      <c r="K4" s="192"/>
      <c r="L4" s="113" t="s">
        <v>125</v>
      </c>
      <c r="M4" s="185" t="str">
        <f>中高用!$H29</f>
        <v/>
      </c>
      <c r="N4" s="186" t="e">
        <v>#REF!</v>
      </c>
      <c r="O4" s="190"/>
      <c r="P4" s="192"/>
      <c r="Q4" s="107"/>
      <c r="R4" s="113" t="s">
        <v>125</v>
      </c>
      <c r="S4" s="185" t="str">
        <f>中高用!$H30</f>
        <v/>
      </c>
      <c r="T4" s="186" t="e">
        <v>#REF!</v>
      </c>
      <c r="U4" s="190"/>
      <c r="V4" s="192"/>
      <c r="W4" s="113" t="s">
        <v>125</v>
      </c>
      <c r="X4" s="185" t="str">
        <f>中高用!$H37</f>
        <v/>
      </c>
      <c r="Y4" s="186" t="e">
        <v>#REF!</v>
      </c>
      <c r="Z4" s="190"/>
      <c r="AA4" s="192"/>
      <c r="AB4" s="107"/>
      <c r="AC4" s="113" t="s">
        <v>125</v>
      </c>
      <c r="AD4" s="185" t="str">
        <f>中高用!$H38</f>
        <v/>
      </c>
      <c r="AE4" s="186" t="e">
        <v>#REF!</v>
      </c>
      <c r="AF4" s="190"/>
      <c r="AG4" s="192"/>
      <c r="AH4" s="113" t="s">
        <v>125</v>
      </c>
      <c r="AI4" s="185" t="str">
        <f>中高用!$H45</f>
        <v/>
      </c>
      <c r="AJ4" s="186" t="e">
        <v>#REF!</v>
      </c>
      <c r="AK4" s="190"/>
      <c r="AL4" s="192"/>
      <c r="AM4" s="107"/>
      <c r="AN4" s="113" t="s">
        <v>125</v>
      </c>
      <c r="AO4" s="185" t="str">
        <f>中高用!$H46</f>
        <v/>
      </c>
      <c r="AP4" s="186" t="e">
        <v>#REF!</v>
      </c>
      <c r="AQ4" s="190"/>
      <c r="AR4" s="192"/>
      <c r="AS4" s="113" t="s">
        <v>125</v>
      </c>
      <c r="AT4" s="185" t="str">
        <f>中高用!$H53</f>
        <v/>
      </c>
      <c r="AU4" s="186" t="e">
        <v>#REF!</v>
      </c>
      <c r="AV4" s="190"/>
      <c r="AW4" s="192"/>
      <c r="AX4" s="107"/>
      <c r="AY4" s="113" t="s">
        <v>125</v>
      </c>
      <c r="AZ4" s="185" t="str">
        <f>中高用!$H54</f>
        <v/>
      </c>
      <c r="BA4" s="186" t="e">
        <v>#REF!</v>
      </c>
      <c r="BB4" s="190"/>
      <c r="BC4" s="192"/>
      <c r="BD4" s="113" t="s">
        <v>125</v>
      </c>
      <c r="BE4" s="185" t="str">
        <f>中高用!$H61</f>
        <v/>
      </c>
      <c r="BF4" s="186" t="e">
        <v>#REF!</v>
      </c>
      <c r="BG4" s="190"/>
      <c r="BH4" s="192"/>
      <c r="BI4" s="107"/>
      <c r="BJ4" s="113" t="s">
        <v>125</v>
      </c>
      <c r="BK4" s="185" t="str">
        <f>中高用!$H62</f>
        <v/>
      </c>
      <c r="BL4" s="186" t="e">
        <v>#REF!</v>
      </c>
      <c r="BM4" s="190"/>
      <c r="BN4" s="192"/>
      <c r="BO4" s="113" t="s">
        <v>125</v>
      </c>
      <c r="BP4" s="185" t="str">
        <f>中高用!$H69</f>
        <v/>
      </c>
      <c r="BQ4" s="186" t="e">
        <v>#REF!</v>
      </c>
      <c r="BR4" s="190"/>
      <c r="BS4" s="192"/>
      <c r="BT4" s="107"/>
      <c r="BU4" s="113" t="s">
        <v>125</v>
      </c>
      <c r="BV4" s="185" t="str">
        <f>中高用!$H70</f>
        <v/>
      </c>
      <c r="BW4" s="186" t="e">
        <v>#REF!</v>
      </c>
      <c r="BX4" s="190"/>
      <c r="BY4" s="192"/>
      <c r="BZ4" s="113" t="s">
        <v>125</v>
      </c>
      <c r="CA4" s="185" t="str">
        <f>中高用!$H77</f>
        <v/>
      </c>
      <c r="CB4" s="186" t="e">
        <v>#REF!</v>
      </c>
      <c r="CC4" s="190"/>
      <c r="CD4" s="192"/>
      <c r="CE4" s="107"/>
      <c r="CF4" s="113" t="s">
        <v>125</v>
      </c>
      <c r="CG4" s="185" t="str">
        <f>中高用!$H78</f>
        <v/>
      </c>
      <c r="CH4" s="186" t="e">
        <v>#REF!</v>
      </c>
      <c r="CI4" s="190"/>
      <c r="CJ4" s="192"/>
      <c r="CK4" s="113" t="s">
        <v>125</v>
      </c>
      <c r="CL4" s="185" t="str">
        <f>中高用!$H85</f>
        <v/>
      </c>
      <c r="CM4" s="186" t="e">
        <v>#REF!</v>
      </c>
      <c r="CN4" s="190"/>
      <c r="CO4" s="192"/>
      <c r="CP4" s="107"/>
      <c r="CQ4" s="113" t="s">
        <v>125</v>
      </c>
      <c r="CR4" s="185" t="str">
        <f>中高用!$H86</f>
        <v/>
      </c>
      <c r="CS4" s="186" t="e">
        <v>#REF!</v>
      </c>
      <c r="CT4" s="190"/>
      <c r="CU4" s="192"/>
      <c r="CV4" s="113" t="s">
        <v>125</v>
      </c>
      <c r="CW4" s="185" t="str">
        <f>中高用!$H93</f>
        <v/>
      </c>
      <c r="CX4" s="186" t="e">
        <v>#REF!</v>
      </c>
      <c r="CY4" s="190"/>
      <c r="CZ4" s="192"/>
      <c r="DA4" s="107"/>
      <c r="DB4" s="113" t="s">
        <v>125</v>
      </c>
      <c r="DC4" s="185" t="str">
        <f>中高用!$H94</f>
        <v/>
      </c>
      <c r="DD4" s="186" t="e">
        <v>#REF!</v>
      </c>
      <c r="DE4" s="190"/>
      <c r="DF4" s="192"/>
    </row>
    <row r="5" spans="1:110" ht="16.5" customHeight="1">
      <c r="A5" s="114" t="s">
        <v>126</v>
      </c>
      <c r="B5" s="181" t="str">
        <f>IF(B7="","",中高用!$D$3)</f>
        <v/>
      </c>
      <c r="C5" s="182"/>
      <c r="D5" s="117" t="s">
        <v>127</v>
      </c>
      <c r="E5" s="179" t="str">
        <f>中高用!$I21</f>
        <v/>
      </c>
      <c r="F5" s="107"/>
      <c r="G5" s="114" t="s">
        <v>126</v>
      </c>
      <c r="H5" s="181" t="str">
        <f>IF(H7="","",中高用!$D$3)</f>
        <v/>
      </c>
      <c r="I5" s="182"/>
      <c r="J5" s="117" t="s">
        <v>127</v>
      </c>
      <c r="K5" s="179" t="str">
        <f>中高用!$I22</f>
        <v/>
      </c>
      <c r="L5" s="114" t="s">
        <v>126</v>
      </c>
      <c r="M5" s="181" t="str">
        <f>IF(M7="","",中高用!$D$3)</f>
        <v/>
      </c>
      <c r="N5" s="182"/>
      <c r="O5" s="117" t="s">
        <v>127</v>
      </c>
      <c r="P5" s="179" t="str">
        <f>中高用!$I29</f>
        <v/>
      </c>
      <c r="Q5" s="107"/>
      <c r="R5" s="114" t="s">
        <v>126</v>
      </c>
      <c r="S5" s="181" t="str">
        <f>IF(S7="","",中高用!$D$3)</f>
        <v/>
      </c>
      <c r="T5" s="182"/>
      <c r="U5" s="117" t="s">
        <v>127</v>
      </c>
      <c r="V5" s="179" t="str">
        <f>中高用!$I30</f>
        <v/>
      </c>
      <c r="W5" s="114" t="s">
        <v>126</v>
      </c>
      <c r="X5" s="181" t="str">
        <f>IF(X7="","",中高用!$D$3)</f>
        <v/>
      </c>
      <c r="Y5" s="182"/>
      <c r="Z5" s="117" t="s">
        <v>127</v>
      </c>
      <c r="AA5" s="179" t="str">
        <f>中高用!$I37</f>
        <v/>
      </c>
      <c r="AB5" s="107"/>
      <c r="AC5" s="114" t="s">
        <v>126</v>
      </c>
      <c r="AD5" s="181" t="str">
        <f>IF(AD7="","",中高用!$D$3)</f>
        <v/>
      </c>
      <c r="AE5" s="182"/>
      <c r="AF5" s="117" t="s">
        <v>127</v>
      </c>
      <c r="AG5" s="179" t="str">
        <f>中高用!$I38</f>
        <v/>
      </c>
      <c r="AH5" s="114" t="s">
        <v>126</v>
      </c>
      <c r="AI5" s="181" t="str">
        <f>IF(AI7="","",中高用!$D$3)</f>
        <v/>
      </c>
      <c r="AJ5" s="182"/>
      <c r="AK5" s="117" t="s">
        <v>127</v>
      </c>
      <c r="AL5" s="179" t="str">
        <f>中高用!$I45</f>
        <v/>
      </c>
      <c r="AM5" s="107"/>
      <c r="AN5" s="114" t="s">
        <v>126</v>
      </c>
      <c r="AO5" s="181" t="str">
        <f>IF(AO7="","",中高用!$D$3)</f>
        <v/>
      </c>
      <c r="AP5" s="182"/>
      <c r="AQ5" s="117" t="s">
        <v>127</v>
      </c>
      <c r="AR5" s="179" t="str">
        <f>中高用!$I46</f>
        <v/>
      </c>
      <c r="AS5" s="114" t="s">
        <v>126</v>
      </c>
      <c r="AT5" s="181" t="str">
        <f>IF(AT7="","",中高用!$D$3)</f>
        <v/>
      </c>
      <c r="AU5" s="182"/>
      <c r="AV5" s="117" t="s">
        <v>127</v>
      </c>
      <c r="AW5" s="179" t="str">
        <f>中高用!$I53</f>
        <v/>
      </c>
      <c r="AX5" s="107"/>
      <c r="AY5" s="114" t="s">
        <v>126</v>
      </c>
      <c r="AZ5" s="181" t="str">
        <f>IF(AZ7="","",中高用!$D$3)</f>
        <v/>
      </c>
      <c r="BA5" s="182"/>
      <c r="BB5" s="117" t="s">
        <v>127</v>
      </c>
      <c r="BC5" s="179" t="str">
        <f>中高用!$I54</f>
        <v/>
      </c>
      <c r="BD5" s="114" t="s">
        <v>126</v>
      </c>
      <c r="BE5" s="181" t="str">
        <f>IF(BE7="","",中高用!$D$3)</f>
        <v/>
      </c>
      <c r="BF5" s="182"/>
      <c r="BG5" s="117" t="s">
        <v>127</v>
      </c>
      <c r="BH5" s="179" t="str">
        <f>中高用!$I61</f>
        <v/>
      </c>
      <c r="BI5" s="107"/>
      <c r="BJ5" s="114" t="s">
        <v>126</v>
      </c>
      <c r="BK5" s="181" t="str">
        <f>IF(BK7="","",中高用!$D$3)</f>
        <v/>
      </c>
      <c r="BL5" s="182"/>
      <c r="BM5" s="117" t="s">
        <v>127</v>
      </c>
      <c r="BN5" s="179" t="str">
        <f>中高用!$I62</f>
        <v/>
      </c>
      <c r="BO5" s="114" t="s">
        <v>126</v>
      </c>
      <c r="BP5" s="181" t="str">
        <f>IF(BP7="","",中高用!$D$3)</f>
        <v/>
      </c>
      <c r="BQ5" s="182"/>
      <c r="BR5" s="117" t="s">
        <v>127</v>
      </c>
      <c r="BS5" s="179" t="str">
        <f>中高用!$I69</f>
        <v/>
      </c>
      <c r="BT5" s="107"/>
      <c r="BU5" s="114" t="s">
        <v>126</v>
      </c>
      <c r="BV5" s="181" t="str">
        <f>IF(BV7="","",中高用!$D$3)</f>
        <v/>
      </c>
      <c r="BW5" s="182"/>
      <c r="BX5" s="117" t="s">
        <v>127</v>
      </c>
      <c r="BY5" s="179" t="str">
        <f>中高用!$I70</f>
        <v/>
      </c>
      <c r="BZ5" s="114" t="s">
        <v>126</v>
      </c>
      <c r="CA5" s="181" t="str">
        <f>IF(CA7="","",中高用!$D$3)</f>
        <v/>
      </c>
      <c r="CB5" s="182"/>
      <c r="CC5" s="117" t="s">
        <v>127</v>
      </c>
      <c r="CD5" s="179" t="str">
        <f>中高用!$I77</f>
        <v/>
      </c>
      <c r="CE5" s="107"/>
      <c r="CF5" s="114" t="s">
        <v>126</v>
      </c>
      <c r="CG5" s="181" t="str">
        <f>IF(CG7="","",中高用!$D$3)</f>
        <v/>
      </c>
      <c r="CH5" s="182"/>
      <c r="CI5" s="117" t="s">
        <v>127</v>
      </c>
      <c r="CJ5" s="179" t="str">
        <f>中高用!$I78</f>
        <v/>
      </c>
      <c r="CK5" s="114" t="s">
        <v>126</v>
      </c>
      <c r="CL5" s="181" t="str">
        <f>IF(CL7="","",中高用!$D$3)</f>
        <v/>
      </c>
      <c r="CM5" s="182"/>
      <c r="CN5" s="117" t="s">
        <v>127</v>
      </c>
      <c r="CO5" s="179" t="str">
        <f>中高用!$I85</f>
        <v/>
      </c>
      <c r="CP5" s="107"/>
      <c r="CQ5" s="114" t="s">
        <v>126</v>
      </c>
      <c r="CR5" s="181" t="str">
        <f>IF(CR7="","",中高用!$D$3)</f>
        <v/>
      </c>
      <c r="CS5" s="182"/>
      <c r="CT5" s="117" t="s">
        <v>127</v>
      </c>
      <c r="CU5" s="179" t="str">
        <f>中高用!$I86</f>
        <v/>
      </c>
      <c r="CV5" s="114" t="s">
        <v>126</v>
      </c>
      <c r="CW5" s="181" t="str">
        <f>IF(CW7="","",中高用!$D$3)</f>
        <v/>
      </c>
      <c r="CX5" s="182"/>
      <c r="CY5" s="117" t="s">
        <v>127</v>
      </c>
      <c r="CZ5" s="179" t="str">
        <f>中高用!$I93</f>
        <v/>
      </c>
      <c r="DA5" s="107"/>
      <c r="DB5" s="114" t="s">
        <v>126</v>
      </c>
      <c r="DC5" s="181" t="str">
        <f>IF(DC7="","",中高用!$D$3)</f>
        <v/>
      </c>
      <c r="DD5" s="182"/>
      <c r="DE5" s="117" t="s">
        <v>127</v>
      </c>
      <c r="DF5" s="179" t="str">
        <f>中高用!$I94</f>
        <v/>
      </c>
    </row>
    <row r="6" spans="1:110" ht="16.5" customHeight="1">
      <c r="A6" s="113" t="s">
        <v>128</v>
      </c>
      <c r="B6" s="183"/>
      <c r="C6" s="184"/>
      <c r="D6" s="117" t="s">
        <v>129</v>
      </c>
      <c r="E6" s="180"/>
      <c r="F6" s="107"/>
      <c r="G6" s="113" t="s">
        <v>128</v>
      </c>
      <c r="H6" s="183"/>
      <c r="I6" s="184"/>
      <c r="J6" s="117" t="s">
        <v>129</v>
      </c>
      <c r="K6" s="180"/>
      <c r="L6" s="113" t="s">
        <v>128</v>
      </c>
      <c r="M6" s="183"/>
      <c r="N6" s="184"/>
      <c r="O6" s="117" t="s">
        <v>129</v>
      </c>
      <c r="P6" s="180"/>
      <c r="Q6" s="107"/>
      <c r="R6" s="113" t="s">
        <v>128</v>
      </c>
      <c r="S6" s="183"/>
      <c r="T6" s="184"/>
      <c r="U6" s="117" t="s">
        <v>129</v>
      </c>
      <c r="V6" s="180"/>
      <c r="W6" s="113" t="s">
        <v>128</v>
      </c>
      <c r="X6" s="183"/>
      <c r="Y6" s="184"/>
      <c r="Z6" s="117" t="s">
        <v>129</v>
      </c>
      <c r="AA6" s="180"/>
      <c r="AB6" s="107"/>
      <c r="AC6" s="113" t="s">
        <v>128</v>
      </c>
      <c r="AD6" s="183"/>
      <c r="AE6" s="184"/>
      <c r="AF6" s="117" t="s">
        <v>129</v>
      </c>
      <c r="AG6" s="180"/>
      <c r="AH6" s="113" t="s">
        <v>128</v>
      </c>
      <c r="AI6" s="183"/>
      <c r="AJ6" s="184"/>
      <c r="AK6" s="117" t="s">
        <v>129</v>
      </c>
      <c r="AL6" s="180"/>
      <c r="AM6" s="107"/>
      <c r="AN6" s="113" t="s">
        <v>128</v>
      </c>
      <c r="AO6" s="183"/>
      <c r="AP6" s="184"/>
      <c r="AQ6" s="117" t="s">
        <v>129</v>
      </c>
      <c r="AR6" s="180"/>
      <c r="AS6" s="113" t="s">
        <v>128</v>
      </c>
      <c r="AT6" s="183"/>
      <c r="AU6" s="184"/>
      <c r="AV6" s="117" t="s">
        <v>129</v>
      </c>
      <c r="AW6" s="180"/>
      <c r="AX6" s="107"/>
      <c r="AY6" s="113" t="s">
        <v>128</v>
      </c>
      <c r="AZ6" s="183"/>
      <c r="BA6" s="184"/>
      <c r="BB6" s="117" t="s">
        <v>129</v>
      </c>
      <c r="BC6" s="180"/>
      <c r="BD6" s="113" t="s">
        <v>128</v>
      </c>
      <c r="BE6" s="183"/>
      <c r="BF6" s="184"/>
      <c r="BG6" s="117" t="s">
        <v>129</v>
      </c>
      <c r="BH6" s="180"/>
      <c r="BI6" s="107"/>
      <c r="BJ6" s="113" t="s">
        <v>128</v>
      </c>
      <c r="BK6" s="183"/>
      <c r="BL6" s="184"/>
      <c r="BM6" s="117" t="s">
        <v>129</v>
      </c>
      <c r="BN6" s="180"/>
      <c r="BO6" s="113" t="s">
        <v>128</v>
      </c>
      <c r="BP6" s="183"/>
      <c r="BQ6" s="184"/>
      <c r="BR6" s="117" t="s">
        <v>129</v>
      </c>
      <c r="BS6" s="180"/>
      <c r="BT6" s="107"/>
      <c r="BU6" s="113" t="s">
        <v>128</v>
      </c>
      <c r="BV6" s="183"/>
      <c r="BW6" s="184"/>
      <c r="BX6" s="117" t="s">
        <v>129</v>
      </c>
      <c r="BY6" s="180"/>
      <c r="BZ6" s="113" t="s">
        <v>128</v>
      </c>
      <c r="CA6" s="183"/>
      <c r="CB6" s="184"/>
      <c r="CC6" s="117" t="s">
        <v>129</v>
      </c>
      <c r="CD6" s="180"/>
      <c r="CE6" s="107"/>
      <c r="CF6" s="113" t="s">
        <v>128</v>
      </c>
      <c r="CG6" s="183"/>
      <c r="CH6" s="184"/>
      <c r="CI6" s="117" t="s">
        <v>129</v>
      </c>
      <c r="CJ6" s="180"/>
      <c r="CK6" s="113" t="s">
        <v>128</v>
      </c>
      <c r="CL6" s="183"/>
      <c r="CM6" s="184"/>
      <c r="CN6" s="117" t="s">
        <v>129</v>
      </c>
      <c r="CO6" s="180"/>
      <c r="CP6" s="107"/>
      <c r="CQ6" s="113" t="s">
        <v>128</v>
      </c>
      <c r="CR6" s="183"/>
      <c r="CS6" s="184"/>
      <c r="CT6" s="117" t="s">
        <v>129</v>
      </c>
      <c r="CU6" s="180"/>
      <c r="CV6" s="113" t="s">
        <v>128</v>
      </c>
      <c r="CW6" s="183"/>
      <c r="CX6" s="184"/>
      <c r="CY6" s="117" t="s">
        <v>129</v>
      </c>
      <c r="CZ6" s="180"/>
      <c r="DA6" s="107"/>
      <c r="DB6" s="113" t="s">
        <v>128</v>
      </c>
      <c r="DC6" s="183"/>
      <c r="DD6" s="184"/>
      <c r="DE6" s="117" t="s">
        <v>129</v>
      </c>
      <c r="DF6" s="180"/>
    </row>
    <row r="7" spans="1:110" ht="33" customHeight="1">
      <c r="A7" s="115" t="s">
        <v>130</v>
      </c>
      <c r="B7" s="176" t="str">
        <f>中高用!$C21&amp;中高用!$D21</f>
        <v/>
      </c>
      <c r="C7" s="177"/>
      <c r="D7" s="177"/>
      <c r="E7" s="178"/>
      <c r="F7" s="107"/>
      <c r="G7" s="115" t="s">
        <v>130</v>
      </c>
      <c r="H7" s="176" t="str">
        <f>中高用!$C22&amp;中高用!$D22</f>
        <v/>
      </c>
      <c r="I7" s="177"/>
      <c r="J7" s="177"/>
      <c r="K7" s="178"/>
      <c r="L7" s="115" t="s">
        <v>130</v>
      </c>
      <c r="M7" s="176" t="str">
        <f>中高用!$C29&amp;中高用!$D29</f>
        <v/>
      </c>
      <c r="N7" s="177"/>
      <c r="O7" s="177"/>
      <c r="P7" s="178"/>
      <c r="Q7" s="107"/>
      <c r="R7" s="115" t="s">
        <v>130</v>
      </c>
      <c r="S7" s="176" t="str">
        <f>中高用!$C30&amp;中高用!$D30</f>
        <v/>
      </c>
      <c r="T7" s="177"/>
      <c r="U7" s="177"/>
      <c r="V7" s="178"/>
      <c r="W7" s="115" t="s">
        <v>130</v>
      </c>
      <c r="X7" s="176" t="str">
        <f>中高用!$C37&amp;中高用!$D37</f>
        <v/>
      </c>
      <c r="Y7" s="177"/>
      <c r="Z7" s="177"/>
      <c r="AA7" s="178"/>
      <c r="AB7" s="107"/>
      <c r="AC7" s="115" t="s">
        <v>130</v>
      </c>
      <c r="AD7" s="176" t="str">
        <f>中高用!$C38&amp;中高用!$D38</f>
        <v/>
      </c>
      <c r="AE7" s="177"/>
      <c r="AF7" s="177"/>
      <c r="AG7" s="178"/>
      <c r="AH7" s="115" t="s">
        <v>130</v>
      </c>
      <c r="AI7" s="176" t="str">
        <f>中高用!$C45&amp;中高用!$D45</f>
        <v/>
      </c>
      <c r="AJ7" s="177"/>
      <c r="AK7" s="177"/>
      <c r="AL7" s="178"/>
      <c r="AM7" s="107"/>
      <c r="AN7" s="115" t="s">
        <v>130</v>
      </c>
      <c r="AO7" s="176" t="str">
        <f>中高用!$C46&amp;中高用!$D46</f>
        <v/>
      </c>
      <c r="AP7" s="177"/>
      <c r="AQ7" s="177"/>
      <c r="AR7" s="178"/>
      <c r="AS7" s="115" t="s">
        <v>130</v>
      </c>
      <c r="AT7" s="176" t="str">
        <f>中高用!$C53&amp;中高用!$D53</f>
        <v/>
      </c>
      <c r="AU7" s="177"/>
      <c r="AV7" s="177"/>
      <c r="AW7" s="178"/>
      <c r="AX7" s="107"/>
      <c r="AY7" s="115" t="s">
        <v>130</v>
      </c>
      <c r="AZ7" s="176" t="str">
        <f>中高用!$C54&amp;中高用!$D54</f>
        <v/>
      </c>
      <c r="BA7" s="177"/>
      <c r="BB7" s="177"/>
      <c r="BC7" s="178"/>
      <c r="BD7" s="115" t="s">
        <v>130</v>
      </c>
      <c r="BE7" s="176" t="str">
        <f>中高用!$C61&amp;中高用!$D61</f>
        <v/>
      </c>
      <c r="BF7" s="177"/>
      <c r="BG7" s="177"/>
      <c r="BH7" s="178"/>
      <c r="BI7" s="107"/>
      <c r="BJ7" s="115" t="s">
        <v>130</v>
      </c>
      <c r="BK7" s="176" t="str">
        <f>中高用!$C62&amp;中高用!$D62</f>
        <v/>
      </c>
      <c r="BL7" s="177"/>
      <c r="BM7" s="177"/>
      <c r="BN7" s="178"/>
      <c r="BO7" s="115" t="s">
        <v>130</v>
      </c>
      <c r="BP7" s="176" t="str">
        <f>中高用!$C69&amp;中高用!$D69</f>
        <v/>
      </c>
      <c r="BQ7" s="177"/>
      <c r="BR7" s="177"/>
      <c r="BS7" s="178"/>
      <c r="BT7" s="107"/>
      <c r="BU7" s="115" t="s">
        <v>130</v>
      </c>
      <c r="BV7" s="176" t="str">
        <f>中高用!$C70&amp;中高用!$D70</f>
        <v/>
      </c>
      <c r="BW7" s="177"/>
      <c r="BX7" s="177"/>
      <c r="BY7" s="178"/>
      <c r="BZ7" s="115" t="s">
        <v>130</v>
      </c>
      <c r="CA7" s="176" t="str">
        <f>中高用!$C77&amp;中高用!$D77</f>
        <v/>
      </c>
      <c r="CB7" s="177"/>
      <c r="CC7" s="177"/>
      <c r="CD7" s="178"/>
      <c r="CE7" s="107"/>
      <c r="CF7" s="115" t="s">
        <v>130</v>
      </c>
      <c r="CG7" s="176" t="str">
        <f>中高用!$C78&amp;中高用!$D78</f>
        <v/>
      </c>
      <c r="CH7" s="177"/>
      <c r="CI7" s="177"/>
      <c r="CJ7" s="178"/>
      <c r="CK7" s="115" t="s">
        <v>130</v>
      </c>
      <c r="CL7" s="176" t="str">
        <f>中高用!$C85&amp;中高用!$D85</f>
        <v/>
      </c>
      <c r="CM7" s="177"/>
      <c r="CN7" s="177"/>
      <c r="CO7" s="178"/>
      <c r="CP7" s="107"/>
      <c r="CQ7" s="115" t="s">
        <v>130</v>
      </c>
      <c r="CR7" s="176" t="str">
        <f>中高用!$C86&amp;中高用!$D86</f>
        <v/>
      </c>
      <c r="CS7" s="177"/>
      <c r="CT7" s="177"/>
      <c r="CU7" s="178"/>
      <c r="CV7" s="115" t="s">
        <v>130</v>
      </c>
      <c r="CW7" s="176" t="str">
        <f>中高用!$C93&amp;中高用!$D93</f>
        <v/>
      </c>
      <c r="CX7" s="177"/>
      <c r="CY7" s="177"/>
      <c r="CZ7" s="178"/>
      <c r="DA7" s="107"/>
      <c r="DB7" s="115" t="s">
        <v>130</v>
      </c>
      <c r="DC7" s="176" t="str">
        <f>中高用!$C94&amp;中高用!$D94</f>
        <v/>
      </c>
      <c r="DD7" s="177"/>
      <c r="DE7" s="177"/>
      <c r="DF7" s="178"/>
    </row>
    <row r="8" spans="1:110" ht="16.5" customHeight="1">
      <c r="A8" s="173" t="s">
        <v>131</v>
      </c>
      <c r="B8" s="174" t="str">
        <f>IF(中高用!$K21="","",中高用!$K21)</f>
        <v/>
      </c>
      <c r="C8" s="170" t="s">
        <v>132</v>
      </c>
      <c r="D8" s="171"/>
      <c r="E8" s="172"/>
      <c r="F8" s="107"/>
      <c r="G8" s="173" t="s">
        <v>131</v>
      </c>
      <c r="H8" s="174" t="str">
        <f>IF(中高用!$K22="","",中高用!$K22)</f>
        <v/>
      </c>
      <c r="I8" s="170" t="s">
        <v>132</v>
      </c>
      <c r="J8" s="171"/>
      <c r="K8" s="172"/>
      <c r="L8" s="173" t="s">
        <v>131</v>
      </c>
      <c r="M8" s="174" t="str">
        <f>IF(中高用!$K29="","",中高用!$K29)</f>
        <v/>
      </c>
      <c r="N8" s="170" t="s">
        <v>132</v>
      </c>
      <c r="O8" s="171"/>
      <c r="P8" s="172"/>
      <c r="Q8" s="107"/>
      <c r="R8" s="173" t="s">
        <v>131</v>
      </c>
      <c r="S8" s="174" t="str">
        <f>IF(中高用!$K30="","",中高用!$K30)</f>
        <v/>
      </c>
      <c r="T8" s="170" t="s">
        <v>132</v>
      </c>
      <c r="U8" s="171"/>
      <c r="V8" s="172"/>
      <c r="W8" s="173" t="s">
        <v>131</v>
      </c>
      <c r="X8" s="174" t="str">
        <f>IF(中高用!$K37="","",中高用!$K37)</f>
        <v/>
      </c>
      <c r="Y8" s="170" t="s">
        <v>132</v>
      </c>
      <c r="Z8" s="171"/>
      <c r="AA8" s="172"/>
      <c r="AB8" s="107"/>
      <c r="AC8" s="173" t="s">
        <v>131</v>
      </c>
      <c r="AD8" s="174" t="str">
        <f>IF(中高用!$K38="","",中高用!$K38)</f>
        <v/>
      </c>
      <c r="AE8" s="170" t="s">
        <v>132</v>
      </c>
      <c r="AF8" s="171"/>
      <c r="AG8" s="172"/>
      <c r="AH8" s="173" t="s">
        <v>131</v>
      </c>
      <c r="AI8" s="174" t="str">
        <f>IF(中高用!$K45="","",中高用!$K45)</f>
        <v/>
      </c>
      <c r="AJ8" s="170" t="s">
        <v>132</v>
      </c>
      <c r="AK8" s="171"/>
      <c r="AL8" s="172"/>
      <c r="AM8" s="107"/>
      <c r="AN8" s="173" t="s">
        <v>131</v>
      </c>
      <c r="AO8" s="174" t="str">
        <f>IF(中高用!$K46="","",中高用!$K46)</f>
        <v/>
      </c>
      <c r="AP8" s="170" t="s">
        <v>132</v>
      </c>
      <c r="AQ8" s="171"/>
      <c r="AR8" s="172"/>
      <c r="AS8" s="173" t="s">
        <v>131</v>
      </c>
      <c r="AT8" s="174" t="str">
        <f>IF(中高用!$K53="","",中高用!$K53)</f>
        <v/>
      </c>
      <c r="AU8" s="170" t="s">
        <v>132</v>
      </c>
      <c r="AV8" s="171"/>
      <c r="AW8" s="172"/>
      <c r="AX8" s="107"/>
      <c r="AY8" s="173" t="s">
        <v>131</v>
      </c>
      <c r="AZ8" s="174" t="str">
        <f>IF(中高用!$K54="","",中高用!$K54)</f>
        <v/>
      </c>
      <c r="BA8" s="170" t="s">
        <v>132</v>
      </c>
      <c r="BB8" s="171"/>
      <c r="BC8" s="172"/>
      <c r="BD8" s="173" t="s">
        <v>131</v>
      </c>
      <c r="BE8" s="174" t="str">
        <f>IF(中高用!$K61="","",中高用!$K61)</f>
        <v/>
      </c>
      <c r="BF8" s="170" t="s">
        <v>132</v>
      </c>
      <c r="BG8" s="171"/>
      <c r="BH8" s="172"/>
      <c r="BI8" s="107"/>
      <c r="BJ8" s="173" t="s">
        <v>131</v>
      </c>
      <c r="BK8" s="174" t="str">
        <f>IF(中高用!$K62="","",中高用!$K62)</f>
        <v/>
      </c>
      <c r="BL8" s="170" t="s">
        <v>132</v>
      </c>
      <c r="BM8" s="171"/>
      <c r="BN8" s="172"/>
      <c r="BO8" s="173" t="s">
        <v>131</v>
      </c>
      <c r="BP8" s="174" t="str">
        <f>IF(中高用!$K69="","",中高用!$K69)</f>
        <v/>
      </c>
      <c r="BQ8" s="170" t="s">
        <v>132</v>
      </c>
      <c r="BR8" s="171"/>
      <c r="BS8" s="172"/>
      <c r="BT8" s="107"/>
      <c r="BU8" s="173" t="s">
        <v>131</v>
      </c>
      <c r="BV8" s="174" t="str">
        <f>IF(中高用!$K70="","",中高用!$K70)</f>
        <v/>
      </c>
      <c r="BW8" s="170" t="s">
        <v>132</v>
      </c>
      <c r="BX8" s="171"/>
      <c r="BY8" s="172"/>
      <c r="BZ8" s="173" t="s">
        <v>131</v>
      </c>
      <c r="CA8" s="174" t="str">
        <f>IF(中高用!$K77="","",中高用!$K77)</f>
        <v/>
      </c>
      <c r="CB8" s="170" t="s">
        <v>132</v>
      </c>
      <c r="CC8" s="171"/>
      <c r="CD8" s="172"/>
      <c r="CE8" s="107"/>
      <c r="CF8" s="173" t="s">
        <v>131</v>
      </c>
      <c r="CG8" s="174" t="str">
        <f>IF(中高用!$K78="","",中高用!$K78)</f>
        <v/>
      </c>
      <c r="CH8" s="170" t="s">
        <v>132</v>
      </c>
      <c r="CI8" s="171"/>
      <c r="CJ8" s="172"/>
      <c r="CK8" s="173" t="s">
        <v>131</v>
      </c>
      <c r="CL8" s="174" t="str">
        <f>IF(中高用!$K85="","",中高用!$K85)</f>
        <v/>
      </c>
      <c r="CM8" s="170" t="s">
        <v>132</v>
      </c>
      <c r="CN8" s="171"/>
      <c r="CO8" s="172"/>
      <c r="CP8" s="107"/>
      <c r="CQ8" s="173" t="s">
        <v>131</v>
      </c>
      <c r="CR8" s="174" t="str">
        <f>IF(中高用!$K86="","",中高用!$K86)</f>
        <v/>
      </c>
      <c r="CS8" s="170" t="s">
        <v>132</v>
      </c>
      <c r="CT8" s="171"/>
      <c r="CU8" s="172"/>
      <c r="CV8" s="173" t="s">
        <v>131</v>
      </c>
      <c r="CW8" s="174" t="str">
        <f>IF(中高用!$K93="","",中高用!$K93)</f>
        <v/>
      </c>
      <c r="CX8" s="170" t="s">
        <v>132</v>
      </c>
      <c r="CY8" s="171"/>
      <c r="CZ8" s="172"/>
      <c r="DA8" s="107"/>
      <c r="DB8" s="173" t="s">
        <v>131</v>
      </c>
      <c r="DC8" s="174" t="str">
        <f>IF(中高用!$K94="","",中高用!$K94)</f>
        <v/>
      </c>
      <c r="DD8" s="170" t="s">
        <v>132</v>
      </c>
      <c r="DE8" s="171"/>
      <c r="DF8" s="172"/>
    </row>
    <row r="9" spans="1:110" ht="16.5" customHeight="1">
      <c r="A9" s="173"/>
      <c r="B9" s="175"/>
      <c r="C9" s="167"/>
      <c r="D9" s="168"/>
      <c r="E9" s="169"/>
      <c r="F9" s="107"/>
      <c r="G9" s="173"/>
      <c r="H9" s="175"/>
      <c r="I9" s="167"/>
      <c r="J9" s="168"/>
      <c r="K9" s="169"/>
      <c r="L9" s="173"/>
      <c r="M9" s="175"/>
      <c r="N9" s="167"/>
      <c r="O9" s="168"/>
      <c r="P9" s="169"/>
      <c r="Q9" s="107"/>
      <c r="R9" s="173"/>
      <c r="S9" s="175"/>
      <c r="T9" s="167"/>
      <c r="U9" s="168"/>
      <c r="V9" s="169"/>
      <c r="W9" s="173"/>
      <c r="X9" s="175"/>
      <c r="Y9" s="167"/>
      <c r="Z9" s="168"/>
      <c r="AA9" s="169"/>
      <c r="AB9" s="107"/>
      <c r="AC9" s="173"/>
      <c r="AD9" s="175"/>
      <c r="AE9" s="167"/>
      <c r="AF9" s="168"/>
      <c r="AG9" s="169"/>
      <c r="AH9" s="173"/>
      <c r="AI9" s="175"/>
      <c r="AJ9" s="167"/>
      <c r="AK9" s="168"/>
      <c r="AL9" s="169"/>
      <c r="AM9" s="107"/>
      <c r="AN9" s="173"/>
      <c r="AO9" s="175"/>
      <c r="AP9" s="167"/>
      <c r="AQ9" s="168"/>
      <c r="AR9" s="169"/>
      <c r="AS9" s="173"/>
      <c r="AT9" s="175"/>
      <c r="AU9" s="167"/>
      <c r="AV9" s="168"/>
      <c r="AW9" s="169"/>
      <c r="AX9" s="107"/>
      <c r="AY9" s="173"/>
      <c r="AZ9" s="175"/>
      <c r="BA9" s="167"/>
      <c r="BB9" s="168"/>
      <c r="BC9" s="169"/>
      <c r="BD9" s="173"/>
      <c r="BE9" s="175"/>
      <c r="BF9" s="167"/>
      <c r="BG9" s="168"/>
      <c r="BH9" s="169"/>
      <c r="BI9" s="107"/>
      <c r="BJ9" s="173"/>
      <c r="BK9" s="175"/>
      <c r="BL9" s="167"/>
      <c r="BM9" s="168"/>
      <c r="BN9" s="169"/>
      <c r="BO9" s="173"/>
      <c r="BP9" s="175"/>
      <c r="BQ9" s="167"/>
      <c r="BR9" s="168"/>
      <c r="BS9" s="169"/>
      <c r="BT9" s="107"/>
      <c r="BU9" s="173"/>
      <c r="BV9" s="175"/>
      <c r="BW9" s="167"/>
      <c r="BX9" s="168"/>
      <c r="BY9" s="169"/>
      <c r="BZ9" s="173"/>
      <c r="CA9" s="175"/>
      <c r="CB9" s="167"/>
      <c r="CC9" s="168"/>
      <c r="CD9" s="169"/>
      <c r="CE9" s="107"/>
      <c r="CF9" s="173"/>
      <c r="CG9" s="175"/>
      <c r="CH9" s="167"/>
      <c r="CI9" s="168"/>
      <c r="CJ9" s="169"/>
      <c r="CK9" s="173"/>
      <c r="CL9" s="175"/>
      <c r="CM9" s="167"/>
      <c r="CN9" s="168"/>
      <c r="CO9" s="169"/>
      <c r="CP9" s="107"/>
      <c r="CQ9" s="173"/>
      <c r="CR9" s="175"/>
      <c r="CS9" s="167"/>
      <c r="CT9" s="168"/>
      <c r="CU9" s="169"/>
      <c r="CV9" s="173"/>
      <c r="CW9" s="175"/>
      <c r="CX9" s="167"/>
      <c r="CY9" s="168"/>
      <c r="CZ9" s="169"/>
      <c r="DA9" s="107"/>
      <c r="DB9" s="173"/>
      <c r="DC9" s="175"/>
      <c r="DD9" s="167"/>
      <c r="DE9" s="168"/>
      <c r="DF9" s="169"/>
    </row>
    <row r="10" spans="1:110" ht="33" customHeight="1" thickBot="1">
      <c r="A10" s="116" t="s">
        <v>133</v>
      </c>
      <c r="B10" s="164" t="str">
        <f>IF(中高用!$G21="","",中高用!$G21)</f>
        <v/>
      </c>
      <c r="C10" s="165"/>
      <c r="D10" s="165"/>
      <c r="E10" s="166"/>
      <c r="F10" s="107"/>
      <c r="G10" s="116" t="s">
        <v>133</v>
      </c>
      <c r="H10" s="164" t="str">
        <f>IF(中高用!$G22="","",中高用!$G22)</f>
        <v/>
      </c>
      <c r="I10" s="165"/>
      <c r="J10" s="165"/>
      <c r="K10" s="166"/>
      <c r="L10" s="116" t="s">
        <v>133</v>
      </c>
      <c r="M10" s="164" t="str">
        <f>IF(中高用!$G29="","",中高用!$G29)</f>
        <v/>
      </c>
      <c r="N10" s="165"/>
      <c r="O10" s="165"/>
      <c r="P10" s="166"/>
      <c r="Q10" s="107"/>
      <c r="R10" s="116" t="s">
        <v>133</v>
      </c>
      <c r="S10" s="164" t="str">
        <f>IF(中高用!$G30="","",中高用!$G30)</f>
        <v/>
      </c>
      <c r="T10" s="165"/>
      <c r="U10" s="165"/>
      <c r="V10" s="166"/>
      <c r="W10" s="116" t="s">
        <v>133</v>
      </c>
      <c r="X10" s="164" t="str">
        <f>IF(中高用!$G37="","",中高用!$G37)</f>
        <v/>
      </c>
      <c r="Y10" s="165"/>
      <c r="Z10" s="165"/>
      <c r="AA10" s="166"/>
      <c r="AB10" s="107"/>
      <c r="AC10" s="116" t="s">
        <v>133</v>
      </c>
      <c r="AD10" s="164" t="str">
        <f>IF(中高用!$G38="","",中高用!$G38)</f>
        <v/>
      </c>
      <c r="AE10" s="165"/>
      <c r="AF10" s="165"/>
      <c r="AG10" s="166"/>
      <c r="AH10" s="116" t="s">
        <v>133</v>
      </c>
      <c r="AI10" s="164" t="str">
        <f>IF(中高用!$G45="","",中高用!$G45)</f>
        <v/>
      </c>
      <c r="AJ10" s="165"/>
      <c r="AK10" s="165"/>
      <c r="AL10" s="166"/>
      <c r="AM10" s="107"/>
      <c r="AN10" s="116" t="s">
        <v>133</v>
      </c>
      <c r="AO10" s="164" t="str">
        <f>IF(中高用!$G46="","",中高用!$G46)</f>
        <v/>
      </c>
      <c r="AP10" s="165"/>
      <c r="AQ10" s="165"/>
      <c r="AR10" s="166"/>
      <c r="AS10" s="116" t="s">
        <v>133</v>
      </c>
      <c r="AT10" s="164" t="str">
        <f>IF(中高用!$G53="","",中高用!$G53)</f>
        <v/>
      </c>
      <c r="AU10" s="165"/>
      <c r="AV10" s="165"/>
      <c r="AW10" s="166"/>
      <c r="AX10" s="107"/>
      <c r="AY10" s="116" t="s">
        <v>133</v>
      </c>
      <c r="AZ10" s="164" t="str">
        <f>IF(中高用!$G54="","",中高用!$G54)</f>
        <v/>
      </c>
      <c r="BA10" s="165"/>
      <c r="BB10" s="165"/>
      <c r="BC10" s="166"/>
      <c r="BD10" s="116" t="s">
        <v>133</v>
      </c>
      <c r="BE10" s="164" t="str">
        <f>IF(中高用!$G61="","",中高用!$G61)</f>
        <v/>
      </c>
      <c r="BF10" s="165"/>
      <c r="BG10" s="165"/>
      <c r="BH10" s="166"/>
      <c r="BI10" s="107"/>
      <c r="BJ10" s="116" t="s">
        <v>133</v>
      </c>
      <c r="BK10" s="164" t="str">
        <f>IF(中高用!$G62="","",中高用!$G62)</f>
        <v/>
      </c>
      <c r="BL10" s="165"/>
      <c r="BM10" s="165"/>
      <c r="BN10" s="166"/>
      <c r="BO10" s="116" t="s">
        <v>133</v>
      </c>
      <c r="BP10" s="164" t="str">
        <f>IF(中高用!$G69="","",中高用!$G69)</f>
        <v/>
      </c>
      <c r="BQ10" s="165"/>
      <c r="BR10" s="165"/>
      <c r="BS10" s="166"/>
      <c r="BT10" s="107"/>
      <c r="BU10" s="116" t="s">
        <v>133</v>
      </c>
      <c r="BV10" s="164" t="str">
        <f>IF(中高用!$G70="","",中高用!$G70)</f>
        <v/>
      </c>
      <c r="BW10" s="165"/>
      <c r="BX10" s="165"/>
      <c r="BY10" s="166"/>
      <c r="BZ10" s="116" t="s">
        <v>133</v>
      </c>
      <c r="CA10" s="164" t="str">
        <f>IF(中高用!$G77="","",中高用!$G77)</f>
        <v/>
      </c>
      <c r="CB10" s="165"/>
      <c r="CC10" s="165"/>
      <c r="CD10" s="166"/>
      <c r="CE10" s="107"/>
      <c r="CF10" s="116" t="s">
        <v>133</v>
      </c>
      <c r="CG10" s="164" t="str">
        <f>IF(中高用!$G78="","",中高用!$G78)</f>
        <v/>
      </c>
      <c r="CH10" s="165"/>
      <c r="CI10" s="165"/>
      <c r="CJ10" s="166"/>
      <c r="CK10" s="116" t="s">
        <v>133</v>
      </c>
      <c r="CL10" s="164" t="str">
        <f>IF(中高用!$G85="","",中高用!$G85)</f>
        <v/>
      </c>
      <c r="CM10" s="165"/>
      <c r="CN10" s="165"/>
      <c r="CO10" s="166"/>
      <c r="CP10" s="107"/>
      <c r="CQ10" s="116" t="s">
        <v>133</v>
      </c>
      <c r="CR10" s="164" t="str">
        <f>IF(中高用!$G86="","",中高用!$G86)</f>
        <v/>
      </c>
      <c r="CS10" s="165"/>
      <c r="CT10" s="165"/>
      <c r="CU10" s="166"/>
      <c r="CV10" s="116" t="s">
        <v>133</v>
      </c>
      <c r="CW10" s="164" t="str">
        <f>IF(中高用!$G93="","",中高用!$G93)</f>
        <v/>
      </c>
      <c r="CX10" s="165"/>
      <c r="CY10" s="165"/>
      <c r="CZ10" s="166"/>
      <c r="DA10" s="107"/>
      <c r="DB10" s="116" t="s">
        <v>133</v>
      </c>
      <c r="DC10" s="164" t="str">
        <f>IF(中高用!$G94="","",中高用!$G94)</f>
        <v/>
      </c>
      <c r="DD10" s="165"/>
      <c r="DE10" s="165"/>
      <c r="DF10" s="166"/>
    </row>
    <row r="11" spans="1:110" ht="47.45" customHeight="1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</row>
    <row r="12" spans="1:110" ht="14.85" customHeight="1" thickBot="1">
      <c r="A12" s="107" t="s">
        <v>122</v>
      </c>
      <c r="B12" s="107"/>
      <c r="C12" s="107"/>
      <c r="D12" s="107"/>
      <c r="E12" s="119">
        <v>3</v>
      </c>
      <c r="F12" s="107"/>
      <c r="G12" s="107" t="s">
        <v>122</v>
      </c>
      <c r="H12" s="107"/>
      <c r="I12" s="107"/>
      <c r="J12" s="107"/>
      <c r="K12" s="119">
        <v>4</v>
      </c>
      <c r="L12" s="107" t="s">
        <v>122</v>
      </c>
      <c r="M12" s="107"/>
      <c r="N12" s="107"/>
      <c r="O12" s="107"/>
      <c r="P12" s="119">
        <v>11</v>
      </c>
      <c r="Q12" s="107"/>
      <c r="R12" s="107" t="s">
        <v>122</v>
      </c>
      <c r="S12" s="107"/>
      <c r="T12" s="107"/>
      <c r="U12" s="107"/>
      <c r="V12" s="119">
        <v>12</v>
      </c>
      <c r="W12" s="107" t="s">
        <v>122</v>
      </c>
      <c r="X12" s="107"/>
      <c r="Y12" s="107"/>
      <c r="Z12" s="107"/>
      <c r="AA12" s="119">
        <v>19</v>
      </c>
      <c r="AB12" s="107"/>
      <c r="AC12" s="107" t="s">
        <v>122</v>
      </c>
      <c r="AD12" s="107"/>
      <c r="AE12" s="107"/>
      <c r="AF12" s="107"/>
      <c r="AG12" s="119">
        <v>20</v>
      </c>
      <c r="AH12" s="107" t="s">
        <v>122</v>
      </c>
      <c r="AI12" s="107"/>
      <c r="AJ12" s="107"/>
      <c r="AK12" s="107"/>
      <c r="AL12" s="119">
        <v>27</v>
      </c>
      <c r="AM12" s="107"/>
      <c r="AN12" s="107" t="s">
        <v>122</v>
      </c>
      <c r="AO12" s="107"/>
      <c r="AP12" s="107"/>
      <c r="AQ12" s="107"/>
      <c r="AR12" s="119">
        <v>28</v>
      </c>
      <c r="AS12" s="107" t="s">
        <v>122</v>
      </c>
      <c r="AT12" s="107"/>
      <c r="AU12" s="107"/>
      <c r="AV12" s="107"/>
      <c r="AW12" s="119">
        <v>35</v>
      </c>
      <c r="AX12" s="107"/>
      <c r="AY12" s="107" t="s">
        <v>122</v>
      </c>
      <c r="AZ12" s="107"/>
      <c r="BA12" s="107"/>
      <c r="BB12" s="107"/>
      <c r="BC12" s="119">
        <v>36</v>
      </c>
      <c r="BD12" s="107" t="s">
        <v>122</v>
      </c>
      <c r="BE12" s="107"/>
      <c r="BF12" s="107"/>
      <c r="BG12" s="107"/>
      <c r="BH12" s="119">
        <v>43</v>
      </c>
      <c r="BI12" s="107"/>
      <c r="BJ12" s="107" t="s">
        <v>122</v>
      </c>
      <c r="BK12" s="107"/>
      <c r="BL12" s="107"/>
      <c r="BM12" s="107"/>
      <c r="BN12" s="119">
        <v>44</v>
      </c>
      <c r="BO12" s="107" t="s">
        <v>122</v>
      </c>
      <c r="BP12" s="107"/>
      <c r="BQ12" s="107"/>
      <c r="BR12" s="107"/>
      <c r="BS12" s="119">
        <v>51</v>
      </c>
      <c r="BT12" s="107"/>
      <c r="BU12" s="107" t="s">
        <v>122</v>
      </c>
      <c r="BV12" s="107"/>
      <c r="BW12" s="107"/>
      <c r="BX12" s="107"/>
      <c r="BY12" s="119">
        <v>52</v>
      </c>
      <c r="BZ12" s="107" t="s">
        <v>122</v>
      </c>
      <c r="CA12" s="107"/>
      <c r="CB12" s="107"/>
      <c r="CC12" s="107"/>
      <c r="CD12" s="119">
        <v>59</v>
      </c>
      <c r="CE12" s="107"/>
      <c r="CF12" s="107" t="s">
        <v>122</v>
      </c>
      <c r="CG12" s="107"/>
      <c r="CH12" s="107"/>
      <c r="CI12" s="107"/>
      <c r="CJ12" s="119">
        <v>60</v>
      </c>
      <c r="CK12" s="107" t="s">
        <v>122</v>
      </c>
      <c r="CL12" s="107"/>
      <c r="CM12" s="107"/>
      <c r="CN12" s="107"/>
      <c r="CO12" s="119">
        <v>67</v>
      </c>
      <c r="CP12" s="107"/>
      <c r="CQ12" s="107" t="s">
        <v>122</v>
      </c>
      <c r="CR12" s="107"/>
      <c r="CS12" s="107"/>
      <c r="CT12" s="107"/>
      <c r="CU12" s="119">
        <v>68</v>
      </c>
      <c r="CV12" s="107" t="s">
        <v>122</v>
      </c>
      <c r="CW12" s="107"/>
      <c r="CX12" s="107"/>
      <c r="CY12" s="107"/>
      <c r="CZ12" s="119">
        <v>75</v>
      </c>
      <c r="DA12" s="107"/>
      <c r="DB12" s="107" t="s">
        <v>122</v>
      </c>
      <c r="DC12" s="107"/>
      <c r="DD12" s="107"/>
      <c r="DE12" s="107"/>
      <c r="DF12" s="119">
        <v>76</v>
      </c>
    </row>
    <row r="13" spans="1:110" ht="10.35" customHeight="1">
      <c r="A13" s="112" t="s">
        <v>123</v>
      </c>
      <c r="B13" s="187" t="str">
        <f>IF(B20="","",IF(COUNTIF(B17,"*女*"),VLOOKUP(B20,'出場選手データ女子(必須)'!$A$3:$F$81,3,FALSE),VLOOKUP(B20,'出場選手データ男子(必須)'!$A$3:$F$79,3,FALSE)))</f>
        <v/>
      </c>
      <c r="C13" s="188" t="e">
        <v>#REF!</v>
      </c>
      <c r="D13" s="189" t="s">
        <v>124</v>
      </c>
      <c r="E13" s="191" t="str">
        <f>IF(B17="","",IF(COUNTIF(B17,"*女*"),"女","男"))</f>
        <v/>
      </c>
      <c r="F13" s="107"/>
      <c r="G13" s="112" t="s">
        <v>123</v>
      </c>
      <c r="H13" s="187" t="str">
        <f>IF(H20="","",IF(COUNTIF(H17,"*女*"),VLOOKUP(H20,'出場選手データ女子(必須)'!$A$3:$F$81,3,FALSE),VLOOKUP(H20,'出場選手データ男子(必須)'!$A$3:$F$79,3,FALSE)))</f>
        <v/>
      </c>
      <c r="I13" s="188" t="e">
        <v>#REF!</v>
      </c>
      <c r="J13" s="189" t="s">
        <v>124</v>
      </c>
      <c r="K13" s="191" t="str">
        <f>IF(H17="","",IF(COUNTIF(H17,"*女*"),"女","男"))</f>
        <v/>
      </c>
      <c r="L13" s="112" t="s">
        <v>123</v>
      </c>
      <c r="M13" s="187" t="str">
        <f>IF(M20="","",IF(COUNTIF(M17,"*女*"),VLOOKUP(M20,'出場選手データ女子(必須)'!$A$3:$F$81,3,FALSE),VLOOKUP(M20,'出場選手データ男子(必須)'!$A$3:$F$79,3,FALSE)))</f>
        <v/>
      </c>
      <c r="N13" s="188" t="e">
        <v>#REF!</v>
      </c>
      <c r="O13" s="189" t="s">
        <v>124</v>
      </c>
      <c r="P13" s="191" t="str">
        <f>IF(M17="","",IF(COUNTIF(M17,"*女*"),"女","男"))</f>
        <v/>
      </c>
      <c r="Q13" s="107"/>
      <c r="R13" s="112" t="s">
        <v>123</v>
      </c>
      <c r="S13" s="187" t="str">
        <f>IF(S20="","",IF(COUNTIF(S17,"*女*"),VLOOKUP(S20,'出場選手データ女子(必須)'!$A$3:$F$81,3,FALSE),VLOOKUP(S20,'出場選手データ男子(必須)'!$A$3:$F$79,3,FALSE)))</f>
        <v/>
      </c>
      <c r="T13" s="188" t="e">
        <v>#REF!</v>
      </c>
      <c r="U13" s="189" t="s">
        <v>124</v>
      </c>
      <c r="V13" s="191" t="str">
        <f>IF(S17="","",IF(COUNTIF(S17,"*女*"),"女","男"))</f>
        <v/>
      </c>
      <c r="W13" s="112" t="s">
        <v>123</v>
      </c>
      <c r="X13" s="187" t="str">
        <f>IF(X20="","",IF(COUNTIF(X17,"*女*"),VLOOKUP(X20,'出場選手データ女子(必須)'!$A$3:$F$81,3,FALSE),VLOOKUP(X20,'出場選手データ男子(必須)'!$A$3:$F$79,3,FALSE)))</f>
        <v/>
      </c>
      <c r="Y13" s="188" t="e">
        <v>#REF!</v>
      </c>
      <c r="Z13" s="189" t="s">
        <v>124</v>
      </c>
      <c r="AA13" s="191" t="str">
        <f>IF(X17="","",IF(COUNTIF(X17,"*女*"),"女","男"))</f>
        <v/>
      </c>
      <c r="AB13" s="107"/>
      <c r="AC13" s="112" t="s">
        <v>123</v>
      </c>
      <c r="AD13" s="187" t="str">
        <f>IF(AD20="","",IF(COUNTIF(AD17,"*女*"),VLOOKUP(AD20,'出場選手データ女子(必須)'!$A$3:$F$81,3,FALSE),VLOOKUP(AD20,'出場選手データ男子(必須)'!$A$3:$F$79,3,FALSE)))</f>
        <v/>
      </c>
      <c r="AE13" s="188" t="e">
        <v>#REF!</v>
      </c>
      <c r="AF13" s="189" t="s">
        <v>124</v>
      </c>
      <c r="AG13" s="191" t="str">
        <f>IF(AD17="","",IF(COUNTIF(AD17,"*女*"),"女","男"))</f>
        <v/>
      </c>
      <c r="AH13" s="112" t="s">
        <v>123</v>
      </c>
      <c r="AI13" s="187" t="str">
        <f>IF(AI20="","",IF(COUNTIF(AI17,"*女*"),VLOOKUP(AI20,'出場選手データ女子(必須)'!$A$3:$F$81,3,FALSE),VLOOKUP(AI20,'出場選手データ男子(必須)'!$A$3:$F$79,3,FALSE)))</f>
        <v/>
      </c>
      <c r="AJ13" s="188" t="e">
        <v>#REF!</v>
      </c>
      <c r="AK13" s="189" t="s">
        <v>124</v>
      </c>
      <c r="AL13" s="191" t="str">
        <f>IF(AI17="","",IF(COUNTIF(AI17,"*女*"),"女","男"))</f>
        <v/>
      </c>
      <c r="AM13" s="107"/>
      <c r="AN13" s="112" t="s">
        <v>123</v>
      </c>
      <c r="AO13" s="187" t="str">
        <f>IF(AO20="","",IF(COUNTIF(AO17,"*女*"),VLOOKUP(AO20,'出場選手データ女子(必須)'!$A$3:$F$81,3,FALSE),VLOOKUP(AO20,'出場選手データ男子(必須)'!$A$3:$F$79,3,FALSE)))</f>
        <v/>
      </c>
      <c r="AP13" s="188" t="e">
        <v>#REF!</v>
      </c>
      <c r="AQ13" s="189" t="s">
        <v>124</v>
      </c>
      <c r="AR13" s="191" t="str">
        <f>IF(AO17="","",IF(COUNTIF(AO17,"*女*"),"女","男"))</f>
        <v/>
      </c>
      <c r="AS13" s="112" t="s">
        <v>123</v>
      </c>
      <c r="AT13" s="187" t="str">
        <f>IF(AT20="","",IF(COUNTIF(AT17,"*女*"),VLOOKUP(AT20,'出場選手データ女子(必須)'!$A$3:$F$81,3,FALSE),VLOOKUP(AT20,'出場選手データ男子(必須)'!$A$3:$F$79,3,FALSE)))</f>
        <v/>
      </c>
      <c r="AU13" s="188" t="e">
        <v>#REF!</v>
      </c>
      <c r="AV13" s="189" t="s">
        <v>124</v>
      </c>
      <c r="AW13" s="191" t="str">
        <f>IF(AT17="","",IF(COUNTIF(AT17,"*女*"),"女","男"))</f>
        <v/>
      </c>
      <c r="AX13" s="107"/>
      <c r="AY13" s="112" t="s">
        <v>123</v>
      </c>
      <c r="AZ13" s="187" t="str">
        <f>IF(AZ20="","",IF(COUNTIF(AZ17,"*女*"),VLOOKUP(AZ20,'出場選手データ女子(必須)'!$A$3:$F$81,3,FALSE),VLOOKUP(AZ20,'出場選手データ男子(必須)'!$A$3:$F$79,3,FALSE)))</f>
        <v/>
      </c>
      <c r="BA13" s="188" t="e">
        <v>#REF!</v>
      </c>
      <c r="BB13" s="189" t="s">
        <v>124</v>
      </c>
      <c r="BC13" s="191" t="str">
        <f>IF(AZ17="","",IF(COUNTIF(AZ17,"*女*"),"女","男"))</f>
        <v/>
      </c>
      <c r="BD13" s="112" t="s">
        <v>123</v>
      </c>
      <c r="BE13" s="187" t="str">
        <f>IF(BE20="","",IF(COUNTIF(BE17,"*女*"),VLOOKUP(BE20,'出場選手データ女子(必須)'!$A$3:$F$81,3,FALSE),VLOOKUP(BE20,'出場選手データ男子(必須)'!$A$3:$F$79,3,FALSE)))</f>
        <v/>
      </c>
      <c r="BF13" s="188" t="e">
        <v>#REF!</v>
      </c>
      <c r="BG13" s="189" t="s">
        <v>124</v>
      </c>
      <c r="BH13" s="191" t="str">
        <f>IF(BE17="","",IF(COUNTIF(BE17,"*女*"),"女","男"))</f>
        <v/>
      </c>
      <c r="BI13" s="107"/>
      <c r="BJ13" s="112" t="s">
        <v>123</v>
      </c>
      <c r="BK13" s="187" t="str">
        <f>IF(BK20="","",IF(COUNTIF(BK17,"*女*"),VLOOKUP(BK20,'出場選手データ女子(必須)'!$A$3:$F$81,3,FALSE),VLOOKUP(BK20,'出場選手データ男子(必須)'!$A$3:$F$79,3,FALSE)))</f>
        <v/>
      </c>
      <c r="BL13" s="188" t="e">
        <v>#REF!</v>
      </c>
      <c r="BM13" s="189" t="s">
        <v>124</v>
      </c>
      <c r="BN13" s="191" t="str">
        <f>IF(BK17="","",IF(COUNTIF(BK17,"*女*"),"女","男"))</f>
        <v/>
      </c>
      <c r="BO13" s="112" t="s">
        <v>123</v>
      </c>
      <c r="BP13" s="187" t="str">
        <f>IF(BP20="","",IF(COUNTIF(BP17,"*女*"),VLOOKUP(BP20,'出場選手データ女子(必須)'!$A$3:$F$81,3,FALSE),VLOOKUP(BP20,'出場選手データ男子(必須)'!$A$3:$F$79,3,FALSE)))</f>
        <v/>
      </c>
      <c r="BQ13" s="188" t="e">
        <v>#REF!</v>
      </c>
      <c r="BR13" s="189" t="s">
        <v>124</v>
      </c>
      <c r="BS13" s="191" t="str">
        <f>IF(BP17="","",IF(COUNTIF(BP17,"*女*"),"女","男"))</f>
        <v/>
      </c>
      <c r="BT13" s="107"/>
      <c r="BU13" s="112" t="s">
        <v>123</v>
      </c>
      <c r="BV13" s="187" t="str">
        <f>IF(BV20="","",IF(COUNTIF(BV17,"*女*"),VLOOKUP(BV20,'出場選手データ女子(必須)'!$A$3:$F$81,3,FALSE),VLOOKUP(BV20,'出場選手データ男子(必須)'!$A$3:$F$79,3,FALSE)))</f>
        <v/>
      </c>
      <c r="BW13" s="188" t="e">
        <v>#REF!</v>
      </c>
      <c r="BX13" s="189" t="s">
        <v>124</v>
      </c>
      <c r="BY13" s="191" t="str">
        <f>IF(BV17="","",IF(COUNTIF(BV17,"*女*"),"女","男"))</f>
        <v/>
      </c>
      <c r="BZ13" s="112" t="s">
        <v>123</v>
      </c>
      <c r="CA13" s="187" t="str">
        <f>IF(CA20="","",IF(COUNTIF(CA17,"*女*"),VLOOKUP(CA20,'出場選手データ女子(必須)'!$A$3:$F$81,3,FALSE),VLOOKUP(CA20,'出場選手データ男子(必須)'!$A$3:$F$79,3,FALSE)))</f>
        <v/>
      </c>
      <c r="CB13" s="188" t="e">
        <v>#REF!</v>
      </c>
      <c r="CC13" s="189" t="s">
        <v>124</v>
      </c>
      <c r="CD13" s="191" t="str">
        <f>IF(CA17="","",IF(COUNTIF(CA17,"*女*"),"女","男"))</f>
        <v/>
      </c>
      <c r="CE13" s="107"/>
      <c r="CF13" s="112" t="s">
        <v>123</v>
      </c>
      <c r="CG13" s="187" t="str">
        <f>IF(CG20="","",IF(COUNTIF(CG17,"*女*"),VLOOKUP(CG20,'出場選手データ女子(必須)'!$A$3:$F$81,3,FALSE),VLOOKUP(CG20,'出場選手データ男子(必須)'!$A$3:$F$79,3,FALSE)))</f>
        <v/>
      </c>
      <c r="CH13" s="188" t="e">
        <v>#REF!</v>
      </c>
      <c r="CI13" s="189" t="s">
        <v>124</v>
      </c>
      <c r="CJ13" s="191" t="str">
        <f>IF(CG17="","",IF(COUNTIF(CG17,"*女*"),"女","男"))</f>
        <v/>
      </c>
      <c r="CK13" s="112" t="s">
        <v>123</v>
      </c>
      <c r="CL13" s="187" t="str">
        <f>IF(CL20="","",IF(COUNTIF(CL17,"*女*"),VLOOKUP(CL20,'出場選手データ女子(必須)'!$A$3:$F$81,3,FALSE),VLOOKUP(CL20,'出場選手データ男子(必須)'!$A$3:$F$79,3,FALSE)))</f>
        <v/>
      </c>
      <c r="CM13" s="188" t="e">
        <v>#REF!</v>
      </c>
      <c r="CN13" s="189" t="s">
        <v>124</v>
      </c>
      <c r="CO13" s="191" t="str">
        <f>IF(CL17="","",IF(COUNTIF(CL17,"*女*"),"女","男"))</f>
        <v/>
      </c>
      <c r="CP13" s="107"/>
      <c r="CQ13" s="112" t="s">
        <v>123</v>
      </c>
      <c r="CR13" s="187" t="str">
        <f>IF(CR20="","",IF(COUNTIF(CR17,"*女*"),VLOOKUP(CR20,'出場選手データ女子(必須)'!$A$3:$F$81,3,FALSE),VLOOKUP(CR20,'出場選手データ男子(必須)'!$A$3:$F$79,3,FALSE)))</f>
        <v/>
      </c>
      <c r="CS13" s="188" t="e">
        <v>#REF!</v>
      </c>
      <c r="CT13" s="189" t="s">
        <v>124</v>
      </c>
      <c r="CU13" s="191" t="str">
        <f>IF(CR17="","",IF(COUNTIF(CR17,"*女*"),"女","男"))</f>
        <v/>
      </c>
      <c r="CV13" s="112" t="s">
        <v>123</v>
      </c>
      <c r="CW13" s="187" t="str">
        <f>IF(CW20="","",IF(COUNTIF(CW17,"*女*"),VLOOKUP(CW20,'出場選手データ女子(必須)'!$A$3:$F$81,3,FALSE),VLOOKUP(CW20,'出場選手データ男子(必須)'!$A$3:$F$79,3,FALSE)))</f>
        <v/>
      </c>
      <c r="CX13" s="188" t="e">
        <v>#REF!</v>
      </c>
      <c r="CY13" s="189" t="s">
        <v>124</v>
      </c>
      <c r="CZ13" s="191" t="str">
        <f>IF(CW17="","",IF(COUNTIF(CW17,"*女*"),"女","男"))</f>
        <v/>
      </c>
      <c r="DA13" s="107"/>
      <c r="DB13" s="112" t="s">
        <v>123</v>
      </c>
      <c r="DC13" s="187" t="str">
        <f>IF(DC20="","",IF(COUNTIF(DC17,"*女*"),VLOOKUP(DC20,'出場選手データ女子(必須)'!$A$3:$F$81,3,FALSE),VLOOKUP(DC20,'出場選手データ男子(必須)'!$A$3:$F$79,3,FALSE)))</f>
        <v/>
      </c>
      <c r="DD13" s="188" t="e">
        <v>#REF!</v>
      </c>
      <c r="DE13" s="189" t="s">
        <v>124</v>
      </c>
      <c r="DF13" s="191" t="str">
        <f>IF(DC17="","",IF(COUNTIF(DC17,"*女*"),"女","男"))</f>
        <v/>
      </c>
    </row>
    <row r="14" spans="1:110" ht="22.7" customHeight="1">
      <c r="A14" s="113" t="s">
        <v>125</v>
      </c>
      <c r="B14" s="185" t="str">
        <f>中高用!$H23</f>
        <v/>
      </c>
      <c r="C14" s="186" t="e">
        <v>#REF!</v>
      </c>
      <c r="D14" s="190"/>
      <c r="E14" s="192"/>
      <c r="F14" s="107"/>
      <c r="G14" s="113" t="s">
        <v>125</v>
      </c>
      <c r="H14" s="185" t="str">
        <f>中高用!$H24</f>
        <v/>
      </c>
      <c r="I14" s="186" t="e">
        <v>#REF!</v>
      </c>
      <c r="J14" s="190"/>
      <c r="K14" s="192"/>
      <c r="L14" s="113" t="s">
        <v>125</v>
      </c>
      <c r="M14" s="185" t="str">
        <f>中高用!$H31</f>
        <v/>
      </c>
      <c r="N14" s="186" t="e">
        <v>#REF!</v>
      </c>
      <c r="O14" s="190"/>
      <c r="P14" s="192"/>
      <c r="Q14" s="107"/>
      <c r="R14" s="113" t="s">
        <v>125</v>
      </c>
      <c r="S14" s="185" t="str">
        <f>中高用!$H32</f>
        <v/>
      </c>
      <c r="T14" s="186" t="e">
        <v>#REF!</v>
      </c>
      <c r="U14" s="190"/>
      <c r="V14" s="192"/>
      <c r="W14" s="113" t="s">
        <v>125</v>
      </c>
      <c r="X14" s="185" t="str">
        <f>中高用!$H39</f>
        <v/>
      </c>
      <c r="Y14" s="186" t="e">
        <v>#REF!</v>
      </c>
      <c r="Z14" s="190"/>
      <c r="AA14" s="192"/>
      <c r="AB14" s="107"/>
      <c r="AC14" s="113" t="s">
        <v>125</v>
      </c>
      <c r="AD14" s="185" t="str">
        <f>中高用!$H40</f>
        <v/>
      </c>
      <c r="AE14" s="186" t="e">
        <v>#REF!</v>
      </c>
      <c r="AF14" s="190"/>
      <c r="AG14" s="192"/>
      <c r="AH14" s="113" t="s">
        <v>125</v>
      </c>
      <c r="AI14" s="185" t="str">
        <f>中高用!$H47</f>
        <v/>
      </c>
      <c r="AJ14" s="186" t="e">
        <v>#REF!</v>
      </c>
      <c r="AK14" s="190"/>
      <c r="AL14" s="192"/>
      <c r="AM14" s="107"/>
      <c r="AN14" s="113" t="s">
        <v>125</v>
      </c>
      <c r="AO14" s="185" t="str">
        <f>中高用!$H48</f>
        <v/>
      </c>
      <c r="AP14" s="186" t="e">
        <v>#REF!</v>
      </c>
      <c r="AQ14" s="190"/>
      <c r="AR14" s="192"/>
      <c r="AS14" s="113" t="s">
        <v>125</v>
      </c>
      <c r="AT14" s="185" t="str">
        <f>中高用!$H55</f>
        <v/>
      </c>
      <c r="AU14" s="186" t="e">
        <v>#REF!</v>
      </c>
      <c r="AV14" s="190"/>
      <c r="AW14" s="192"/>
      <c r="AX14" s="107"/>
      <c r="AY14" s="113" t="s">
        <v>125</v>
      </c>
      <c r="AZ14" s="185" t="str">
        <f>中高用!$H56</f>
        <v/>
      </c>
      <c r="BA14" s="186" t="e">
        <v>#REF!</v>
      </c>
      <c r="BB14" s="190"/>
      <c r="BC14" s="192"/>
      <c r="BD14" s="113" t="s">
        <v>125</v>
      </c>
      <c r="BE14" s="185" t="str">
        <f>中高用!$H63</f>
        <v/>
      </c>
      <c r="BF14" s="186" t="e">
        <v>#REF!</v>
      </c>
      <c r="BG14" s="190"/>
      <c r="BH14" s="192"/>
      <c r="BI14" s="107"/>
      <c r="BJ14" s="113" t="s">
        <v>125</v>
      </c>
      <c r="BK14" s="185" t="str">
        <f>中高用!$H64</f>
        <v/>
      </c>
      <c r="BL14" s="186" t="e">
        <v>#REF!</v>
      </c>
      <c r="BM14" s="190"/>
      <c r="BN14" s="192"/>
      <c r="BO14" s="113" t="s">
        <v>125</v>
      </c>
      <c r="BP14" s="185" t="str">
        <f>中高用!$H71</f>
        <v/>
      </c>
      <c r="BQ14" s="186" t="e">
        <v>#REF!</v>
      </c>
      <c r="BR14" s="190"/>
      <c r="BS14" s="192"/>
      <c r="BT14" s="107"/>
      <c r="BU14" s="113" t="s">
        <v>125</v>
      </c>
      <c r="BV14" s="185" t="str">
        <f>中高用!$H72</f>
        <v/>
      </c>
      <c r="BW14" s="186" t="e">
        <v>#REF!</v>
      </c>
      <c r="BX14" s="190"/>
      <c r="BY14" s="192"/>
      <c r="BZ14" s="113" t="s">
        <v>125</v>
      </c>
      <c r="CA14" s="185" t="str">
        <f>中高用!$H79</f>
        <v/>
      </c>
      <c r="CB14" s="186" t="e">
        <v>#REF!</v>
      </c>
      <c r="CC14" s="190"/>
      <c r="CD14" s="192"/>
      <c r="CE14" s="107"/>
      <c r="CF14" s="113" t="s">
        <v>125</v>
      </c>
      <c r="CG14" s="185" t="str">
        <f>中高用!$H80</f>
        <v/>
      </c>
      <c r="CH14" s="186" t="e">
        <v>#REF!</v>
      </c>
      <c r="CI14" s="190"/>
      <c r="CJ14" s="192"/>
      <c r="CK14" s="113" t="s">
        <v>125</v>
      </c>
      <c r="CL14" s="185" t="str">
        <f>中高用!$H87</f>
        <v/>
      </c>
      <c r="CM14" s="186" t="e">
        <v>#REF!</v>
      </c>
      <c r="CN14" s="190"/>
      <c r="CO14" s="192"/>
      <c r="CP14" s="107"/>
      <c r="CQ14" s="113" t="s">
        <v>125</v>
      </c>
      <c r="CR14" s="185" t="str">
        <f>中高用!$H88</f>
        <v/>
      </c>
      <c r="CS14" s="186" t="e">
        <v>#REF!</v>
      </c>
      <c r="CT14" s="190"/>
      <c r="CU14" s="192"/>
      <c r="CV14" s="113" t="s">
        <v>125</v>
      </c>
      <c r="CW14" s="185" t="str">
        <f>中高用!$H95</f>
        <v/>
      </c>
      <c r="CX14" s="186" t="e">
        <v>#REF!</v>
      </c>
      <c r="CY14" s="190"/>
      <c r="CZ14" s="192"/>
      <c r="DA14" s="107"/>
      <c r="DB14" s="113" t="s">
        <v>125</v>
      </c>
      <c r="DC14" s="185" t="str">
        <f>中高用!$H96</f>
        <v/>
      </c>
      <c r="DD14" s="186" t="e">
        <v>#REF!</v>
      </c>
      <c r="DE14" s="190"/>
      <c r="DF14" s="192"/>
    </row>
    <row r="15" spans="1:110" ht="16.5" customHeight="1">
      <c r="A15" s="114" t="s">
        <v>126</v>
      </c>
      <c r="B15" s="181" t="str">
        <f>IF(B17="","",中高用!$D$3)</f>
        <v/>
      </c>
      <c r="C15" s="182"/>
      <c r="D15" s="117" t="s">
        <v>127</v>
      </c>
      <c r="E15" s="179" t="str">
        <f>中高用!$I23</f>
        <v/>
      </c>
      <c r="F15" s="107"/>
      <c r="G15" s="114" t="s">
        <v>126</v>
      </c>
      <c r="H15" s="181" t="str">
        <f>IF(H17="","",中高用!$D$3)</f>
        <v/>
      </c>
      <c r="I15" s="182"/>
      <c r="J15" s="117" t="s">
        <v>127</v>
      </c>
      <c r="K15" s="179" t="str">
        <f>中高用!$I24</f>
        <v/>
      </c>
      <c r="L15" s="114" t="s">
        <v>126</v>
      </c>
      <c r="M15" s="181" t="str">
        <f>IF(M17="","",中高用!$D$3)</f>
        <v/>
      </c>
      <c r="N15" s="182"/>
      <c r="O15" s="117" t="s">
        <v>127</v>
      </c>
      <c r="P15" s="179" t="str">
        <f>中高用!$I31</f>
        <v/>
      </c>
      <c r="Q15" s="107"/>
      <c r="R15" s="114" t="s">
        <v>126</v>
      </c>
      <c r="S15" s="181" t="str">
        <f>IF(S17="","",中高用!$D$3)</f>
        <v/>
      </c>
      <c r="T15" s="182"/>
      <c r="U15" s="117" t="s">
        <v>127</v>
      </c>
      <c r="V15" s="179" t="str">
        <f>中高用!$I32</f>
        <v/>
      </c>
      <c r="W15" s="114" t="s">
        <v>126</v>
      </c>
      <c r="X15" s="181" t="str">
        <f>IF(X17="","",中高用!$D$3)</f>
        <v/>
      </c>
      <c r="Y15" s="182"/>
      <c r="Z15" s="117" t="s">
        <v>127</v>
      </c>
      <c r="AA15" s="179" t="str">
        <f>中高用!$I39</f>
        <v/>
      </c>
      <c r="AB15" s="107"/>
      <c r="AC15" s="114" t="s">
        <v>126</v>
      </c>
      <c r="AD15" s="181" t="str">
        <f>IF(AD17="","",中高用!$D$3)</f>
        <v/>
      </c>
      <c r="AE15" s="182"/>
      <c r="AF15" s="117" t="s">
        <v>127</v>
      </c>
      <c r="AG15" s="179" t="str">
        <f>中高用!$I40</f>
        <v/>
      </c>
      <c r="AH15" s="114" t="s">
        <v>126</v>
      </c>
      <c r="AI15" s="181" t="str">
        <f>IF(AI17="","",中高用!$D$3)</f>
        <v/>
      </c>
      <c r="AJ15" s="182"/>
      <c r="AK15" s="117" t="s">
        <v>127</v>
      </c>
      <c r="AL15" s="179" t="str">
        <f>中高用!$I47</f>
        <v/>
      </c>
      <c r="AM15" s="107"/>
      <c r="AN15" s="114" t="s">
        <v>126</v>
      </c>
      <c r="AO15" s="181" t="str">
        <f>IF(AO17="","",中高用!$D$3)</f>
        <v/>
      </c>
      <c r="AP15" s="182"/>
      <c r="AQ15" s="117" t="s">
        <v>127</v>
      </c>
      <c r="AR15" s="179" t="str">
        <f>中高用!$I48</f>
        <v/>
      </c>
      <c r="AS15" s="114" t="s">
        <v>126</v>
      </c>
      <c r="AT15" s="181" t="str">
        <f>IF(AT17="","",中高用!$D$3)</f>
        <v/>
      </c>
      <c r="AU15" s="182"/>
      <c r="AV15" s="117" t="s">
        <v>127</v>
      </c>
      <c r="AW15" s="179" t="str">
        <f>中高用!$I55</f>
        <v/>
      </c>
      <c r="AX15" s="107"/>
      <c r="AY15" s="114" t="s">
        <v>126</v>
      </c>
      <c r="AZ15" s="181" t="str">
        <f>IF(AZ17="","",中高用!$D$3)</f>
        <v/>
      </c>
      <c r="BA15" s="182"/>
      <c r="BB15" s="117" t="s">
        <v>127</v>
      </c>
      <c r="BC15" s="179" t="str">
        <f>中高用!$I56</f>
        <v/>
      </c>
      <c r="BD15" s="114" t="s">
        <v>126</v>
      </c>
      <c r="BE15" s="181" t="str">
        <f>IF(BE17="","",中高用!$D$3)</f>
        <v/>
      </c>
      <c r="BF15" s="182"/>
      <c r="BG15" s="117" t="s">
        <v>127</v>
      </c>
      <c r="BH15" s="179" t="str">
        <f>中高用!$I63</f>
        <v/>
      </c>
      <c r="BI15" s="107"/>
      <c r="BJ15" s="114" t="s">
        <v>126</v>
      </c>
      <c r="BK15" s="181" t="str">
        <f>IF(BK17="","",中高用!$D$3)</f>
        <v/>
      </c>
      <c r="BL15" s="182"/>
      <c r="BM15" s="117" t="s">
        <v>127</v>
      </c>
      <c r="BN15" s="179" t="str">
        <f>中高用!$I64</f>
        <v/>
      </c>
      <c r="BO15" s="114" t="s">
        <v>126</v>
      </c>
      <c r="BP15" s="181" t="str">
        <f>IF(BP17="","",中高用!$D$3)</f>
        <v/>
      </c>
      <c r="BQ15" s="182"/>
      <c r="BR15" s="117" t="s">
        <v>127</v>
      </c>
      <c r="BS15" s="179" t="str">
        <f>中高用!$I71</f>
        <v/>
      </c>
      <c r="BT15" s="107"/>
      <c r="BU15" s="114" t="s">
        <v>126</v>
      </c>
      <c r="BV15" s="181" t="str">
        <f>IF(BV17="","",中高用!$D$3)</f>
        <v/>
      </c>
      <c r="BW15" s="182"/>
      <c r="BX15" s="117" t="s">
        <v>127</v>
      </c>
      <c r="BY15" s="179" t="str">
        <f>中高用!$I72</f>
        <v/>
      </c>
      <c r="BZ15" s="114" t="s">
        <v>126</v>
      </c>
      <c r="CA15" s="181" t="str">
        <f>IF(CA17="","",中高用!$D$3)</f>
        <v/>
      </c>
      <c r="CB15" s="182"/>
      <c r="CC15" s="117" t="s">
        <v>127</v>
      </c>
      <c r="CD15" s="179" t="str">
        <f>中高用!$I79</f>
        <v/>
      </c>
      <c r="CE15" s="107"/>
      <c r="CF15" s="114" t="s">
        <v>126</v>
      </c>
      <c r="CG15" s="181" t="str">
        <f>IF(CG17="","",中高用!$D$3)</f>
        <v/>
      </c>
      <c r="CH15" s="182"/>
      <c r="CI15" s="117" t="s">
        <v>127</v>
      </c>
      <c r="CJ15" s="179" t="str">
        <f>中高用!$I80</f>
        <v/>
      </c>
      <c r="CK15" s="114" t="s">
        <v>126</v>
      </c>
      <c r="CL15" s="181" t="str">
        <f>IF(CL17="","",中高用!$D$3)</f>
        <v/>
      </c>
      <c r="CM15" s="182"/>
      <c r="CN15" s="117" t="s">
        <v>127</v>
      </c>
      <c r="CO15" s="179" t="str">
        <f>中高用!$I87</f>
        <v/>
      </c>
      <c r="CP15" s="107"/>
      <c r="CQ15" s="114" t="s">
        <v>126</v>
      </c>
      <c r="CR15" s="181" t="str">
        <f>IF(CR17="","",中高用!$D$3)</f>
        <v/>
      </c>
      <c r="CS15" s="182"/>
      <c r="CT15" s="117" t="s">
        <v>127</v>
      </c>
      <c r="CU15" s="179" t="str">
        <f>中高用!$I88</f>
        <v/>
      </c>
      <c r="CV15" s="114" t="s">
        <v>126</v>
      </c>
      <c r="CW15" s="181" t="str">
        <f>IF(CW17="","",中高用!$D$3)</f>
        <v/>
      </c>
      <c r="CX15" s="182"/>
      <c r="CY15" s="117" t="s">
        <v>127</v>
      </c>
      <c r="CZ15" s="179" t="str">
        <f>中高用!$I95</f>
        <v/>
      </c>
      <c r="DA15" s="107"/>
      <c r="DB15" s="114" t="s">
        <v>126</v>
      </c>
      <c r="DC15" s="181" t="str">
        <f>IF(DC17="","",中高用!$D$3)</f>
        <v/>
      </c>
      <c r="DD15" s="182"/>
      <c r="DE15" s="117" t="s">
        <v>127</v>
      </c>
      <c r="DF15" s="179" t="str">
        <f>中高用!$I96</f>
        <v/>
      </c>
    </row>
    <row r="16" spans="1:110" ht="16.5" customHeight="1">
      <c r="A16" s="113" t="s">
        <v>128</v>
      </c>
      <c r="B16" s="183"/>
      <c r="C16" s="184"/>
      <c r="D16" s="117" t="s">
        <v>129</v>
      </c>
      <c r="E16" s="180"/>
      <c r="F16" s="107"/>
      <c r="G16" s="113" t="s">
        <v>128</v>
      </c>
      <c r="H16" s="183"/>
      <c r="I16" s="184"/>
      <c r="J16" s="117" t="s">
        <v>129</v>
      </c>
      <c r="K16" s="180"/>
      <c r="L16" s="113" t="s">
        <v>128</v>
      </c>
      <c r="M16" s="183"/>
      <c r="N16" s="184"/>
      <c r="O16" s="117" t="s">
        <v>129</v>
      </c>
      <c r="P16" s="180"/>
      <c r="Q16" s="107"/>
      <c r="R16" s="113" t="s">
        <v>128</v>
      </c>
      <c r="S16" s="183"/>
      <c r="T16" s="184"/>
      <c r="U16" s="117" t="s">
        <v>129</v>
      </c>
      <c r="V16" s="180"/>
      <c r="W16" s="113" t="s">
        <v>128</v>
      </c>
      <c r="X16" s="183"/>
      <c r="Y16" s="184"/>
      <c r="Z16" s="117" t="s">
        <v>129</v>
      </c>
      <c r="AA16" s="180"/>
      <c r="AB16" s="107"/>
      <c r="AC16" s="113" t="s">
        <v>128</v>
      </c>
      <c r="AD16" s="183"/>
      <c r="AE16" s="184"/>
      <c r="AF16" s="117" t="s">
        <v>129</v>
      </c>
      <c r="AG16" s="180"/>
      <c r="AH16" s="113" t="s">
        <v>128</v>
      </c>
      <c r="AI16" s="183"/>
      <c r="AJ16" s="184"/>
      <c r="AK16" s="117" t="s">
        <v>129</v>
      </c>
      <c r="AL16" s="180"/>
      <c r="AM16" s="107"/>
      <c r="AN16" s="113" t="s">
        <v>128</v>
      </c>
      <c r="AO16" s="183"/>
      <c r="AP16" s="184"/>
      <c r="AQ16" s="117" t="s">
        <v>129</v>
      </c>
      <c r="AR16" s="180"/>
      <c r="AS16" s="113" t="s">
        <v>128</v>
      </c>
      <c r="AT16" s="183"/>
      <c r="AU16" s="184"/>
      <c r="AV16" s="117" t="s">
        <v>129</v>
      </c>
      <c r="AW16" s="180"/>
      <c r="AX16" s="107"/>
      <c r="AY16" s="113" t="s">
        <v>128</v>
      </c>
      <c r="AZ16" s="183"/>
      <c r="BA16" s="184"/>
      <c r="BB16" s="117" t="s">
        <v>129</v>
      </c>
      <c r="BC16" s="180"/>
      <c r="BD16" s="113" t="s">
        <v>128</v>
      </c>
      <c r="BE16" s="183"/>
      <c r="BF16" s="184"/>
      <c r="BG16" s="117" t="s">
        <v>129</v>
      </c>
      <c r="BH16" s="180"/>
      <c r="BI16" s="107"/>
      <c r="BJ16" s="113" t="s">
        <v>128</v>
      </c>
      <c r="BK16" s="183"/>
      <c r="BL16" s="184"/>
      <c r="BM16" s="117" t="s">
        <v>129</v>
      </c>
      <c r="BN16" s="180"/>
      <c r="BO16" s="113" t="s">
        <v>128</v>
      </c>
      <c r="BP16" s="183"/>
      <c r="BQ16" s="184"/>
      <c r="BR16" s="117" t="s">
        <v>129</v>
      </c>
      <c r="BS16" s="180"/>
      <c r="BT16" s="107"/>
      <c r="BU16" s="113" t="s">
        <v>128</v>
      </c>
      <c r="BV16" s="183"/>
      <c r="BW16" s="184"/>
      <c r="BX16" s="117" t="s">
        <v>129</v>
      </c>
      <c r="BY16" s="180"/>
      <c r="BZ16" s="113" t="s">
        <v>128</v>
      </c>
      <c r="CA16" s="183"/>
      <c r="CB16" s="184"/>
      <c r="CC16" s="117" t="s">
        <v>129</v>
      </c>
      <c r="CD16" s="180"/>
      <c r="CE16" s="107"/>
      <c r="CF16" s="113" t="s">
        <v>128</v>
      </c>
      <c r="CG16" s="183"/>
      <c r="CH16" s="184"/>
      <c r="CI16" s="117" t="s">
        <v>129</v>
      </c>
      <c r="CJ16" s="180"/>
      <c r="CK16" s="113" t="s">
        <v>128</v>
      </c>
      <c r="CL16" s="183"/>
      <c r="CM16" s="184"/>
      <c r="CN16" s="117" t="s">
        <v>129</v>
      </c>
      <c r="CO16" s="180"/>
      <c r="CP16" s="107"/>
      <c r="CQ16" s="113" t="s">
        <v>128</v>
      </c>
      <c r="CR16" s="183"/>
      <c r="CS16" s="184"/>
      <c r="CT16" s="117" t="s">
        <v>129</v>
      </c>
      <c r="CU16" s="180"/>
      <c r="CV16" s="113" t="s">
        <v>128</v>
      </c>
      <c r="CW16" s="183"/>
      <c r="CX16" s="184"/>
      <c r="CY16" s="117" t="s">
        <v>129</v>
      </c>
      <c r="CZ16" s="180"/>
      <c r="DA16" s="107"/>
      <c r="DB16" s="113" t="s">
        <v>128</v>
      </c>
      <c r="DC16" s="183"/>
      <c r="DD16" s="184"/>
      <c r="DE16" s="117" t="s">
        <v>129</v>
      </c>
      <c r="DF16" s="180"/>
    </row>
    <row r="17" spans="1:110" ht="33" customHeight="1">
      <c r="A17" s="115" t="s">
        <v>130</v>
      </c>
      <c r="B17" s="176" t="str">
        <f>中高用!$C23&amp;中高用!$D23</f>
        <v/>
      </c>
      <c r="C17" s="177"/>
      <c r="D17" s="177"/>
      <c r="E17" s="178"/>
      <c r="F17" s="107"/>
      <c r="G17" s="115" t="s">
        <v>130</v>
      </c>
      <c r="H17" s="176" t="str">
        <f>中高用!$C24&amp;中高用!$D24</f>
        <v/>
      </c>
      <c r="I17" s="177"/>
      <c r="J17" s="177"/>
      <c r="K17" s="178"/>
      <c r="L17" s="115" t="s">
        <v>130</v>
      </c>
      <c r="M17" s="176" t="str">
        <f>中高用!$C31&amp;中高用!$D31</f>
        <v/>
      </c>
      <c r="N17" s="177"/>
      <c r="O17" s="177"/>
      <c r="P17" s="178"/>
      <c r="Q17" s="107"/>
      <c r="R17" s="115" t="s">
        <v>130</v>
      </c>
      <c r="S17" s="176" t="str">
        <f>中高用!$C32&amp;中高用!$D32</f>
        <v/>
      </c>
      <c r="T17" s="177"/>
      <c r="U17" s="177"/>
      <c r="V17" s="178"/>
      <c r="W17" s="115" t="s">
        <v>130</v>
      </c>
      <c r="X17" s="176" t="str">
        <f>中高用!$C39&amp;中高用!$D39</f>
        <v/>
      </c>
      <c r="Y17" s="177"/>
      <c r="Z17" s="177"/>
      <c r="AA17" s="178"/>
      <c r="AB17" s="107"/>
      <c r="AC17" s="115" t="s">
        <v>130</v>
      </c>
      <c r="AD17" s="176" t="str">
        <f>中高用!$C40&amp;中高用!$D40</f>
        <v/>
      </c>
      <c r="AE17" s="177"/>
      <c r="AF17" s="177"/>
      <c r="AG17" s="178"/>
      <c r="AH17" s="115" t="s">
        <v>130</v>
      </c>
      <c r="AI17" s="176" t="str">
        <f>中高用!$C47&amp;中高用!$D47</f>
        <v/>
      </c>
      <c r="AJ17" s="177"/>
      <c r="AK17" s="177"/>
      <c r="AL17" s="178"/>
      <c r="AM17" s="107"/>
      <c r="AN17" s="115" t="s">
        <v>130</v>
      </c>
      <c r="AO17" s="176" t="str">
        <f>中高用!$C48&amp;中高用!$D48</f>
        <v/>
      </c>
      <c r="AP17" s="177"/>
      <c r="AQ17" s="177"/>
      <c r="AR17" s="178"/>
      <c r="AS17" s="115" t="s">
        <v>130</v>
      </c>
      <c r="AT17" s="176" t="str">
        <f>中高用!$C55&amp;中高用!$D55</f>
        <v/>
      </c>
      <c r="AU17" s="177"/>
      <c r="AV17" s="177"/>
      <c r="AW17" s="178"/>
      <c r="AX17" s="107"/>
      <c r="AY17" s="115" t="s">
        <v>130</v>
      </c>
      <c r="AZ17" s="176" t="str">
        <f>中高用!$C56&amp;中高用!$D56</f>
        <v/>
      </c>
      <c r="BA17" s="177"/>
      <c r="BB17" s="177"/>
      <c r="BC17" s="178"/>
      <c r="BD17" s="115" t="s">
        <v>130</v>
      </c>
      <c r="BE17" s="176" t="str">
        <f>中高用!$C63&amp;中高用!$D63</f>
        <v/>
      </c>
      <c r="BF17" s="177"/>
      <c r="BG17" s="177"/>
      <c r="BH17" s="178"/>
      <c r="BI17" s="107"/>
      <c r="BJ17" s="115" t="s">
        <v>130</v>
      </c>
      <c r="BK17" s="176" t="str">
        <f>中高用!$C64&amp;中高用!$D64</f>
        <v/>
      </c>
      <c r="BL17" s="177"/>
      <c r="BM17" s="177"/>
      <c r="BN17" s="178"/>
      <c r="BO17" s="115" t="s">
        <v>130</v>
      </c>
      <c r="BP17" s="176" t="str">
        <f>中高用!$C71&amp;中高用!$D71</f>
        <v/>
      </c>
      <c r="BQ17" s="177"/>
      <c r="BR17" s="177"/>
      <c r="BS17" s="178"/>
      <c r="BT17" s="107"/>
      <c r="BU17" s="115" t="s">
        <v>130</v>
      </c>
      <c r="BV17" s="176" t="str">
        <f>中高用!$C72&amp;中高用!$D72</f>
        <v/>
      </c>
      <c r="BW17" s="177"/>
      <c r="BX17" s="177"/>
      <c r="BY17" s="178"/>
      <c r="BZ17" s="115" t="s">
        <v>130</v>
      </c>
      <c r="CA17" s="176" t="str">
        <f>中高用!$C79&amp;中高用!$D79</f>
        <v/>
      </c>
      <c r="CB17" s="177"/>
      <c r="CC17" s="177"/>
      <c r="CD17" s="178"/>
      <c r="CE17" s="107"/>
      <c r="CF17" s="115" t="s">
        <v>130</v>
      </c>
      <c r="CG17" s="176" t="str">
        <f>中高用!$C80&amp;中高用!$D80</f>
        <v/>
      </c>
      <c r="CH17" s="177"/>
      <c r="CI17" s="177"/>
      <c r="CJ17" s="178"/>
      <c r="CK17" s="115" t="s">
        <v>130</v>
      </c>
      <c r="CL17" s="176" t="str">
        <f>中高用!$C87&amp;中高用!$D87</f>
        <v/>
      </c>
      <c r="CM17" s="177"/>
      <c r="CN17" s="177"/>
      <c r="CO17" s="178"/>
      <c r="CP17" s="107"/>
      <c r="CQ17" s="115" t="s">
        <v>130</v>
      </c>
      <c r="CR17" s="176" t="str">
        <f>中高用!$C88&amp;中高用!$D88</f>
        <v/>
      </c>
      <c r="CS17" s="177"/>
      <c r="CT17" s="177"/>
      <c r="CU17" s="178"/>
      <c r="CV17" s="115" t="s">
        <v>130</v>
      </c>
      <c r="CW17" s="176" t="str">
        <f>中高用!$C95&amp;中高用!$D95</f>
        <v/>
      </c>
      <c r="CX17" s="177"/>
      <c r="CY17" s="177"/>
      <c r="CZ17" s="178"/>
      <c r="DA17" s="107"/>
      <c r="DB17" s="115" t="s">
        <v>130</v>
      </c>
      <c r="DC17" s="176" t="str">
        <f>中高用!$C96&amp;中高用!$D96</f>
        <v/>
      </c>
      <c r="DD17" s="177"/>
      <c r="DE17" s="177"/>
      <c r="DF17" s="178"/>
    </row>
    <row r="18" spans="1:110" ht="16.5" customHeight="1">
      <c r="A18" s="173" t="s">
        <v>131</v>
      </c>
      <c r="B18" s="174" t="str">
        <f>IF(中高用!$K23="","",中高用!$K23)</f>
        <v/>
      </c>
      <c r="C18" s="170" t="s">
        <v>132</v>
      </c>
      <c r="D18" s="171"/>
      <c r="E18" s="172"/>
      <c r="F18" s="107"/>
      <c r="G18" s="173" t="s">
        <v>131</v>
      </c>
      <c r="H18" s="174" t="str">
        <f>IF(中高用!$K24="","",中高用!$K24)</f>
        <v/>
      </c>
      <c r="I18" s="170" t="s">
        <v>132</v>
      </c>
      <c r="J18" s="171"/>
      <c r="K18" s="172"/>
      <c r="L18" s="173" t="s">
        <v>131</v>
      </c>
      <c r="M18" s="174" t="str">
        <f>IF(中高用!$K31="","",中高用!$K31)</f>
        <v/>
      </c>
      <c r="N18" s="170" t="s">
        <v>132</v>
      </c>
      <c r="O18" s="171"/>
      <c r="P18" s="172"/>
      <c r="Q18" s="107"/>
      <c r="R18" s="173" t="s">
        <v>131</v>
      </c>
      <c r="S18" s="174" t="str">
        <f>IF(中高用!$K32="","",中高用!$K32)</f>
        <v/>
      </c>
      <c r="T18" s="170" t="s">
        <v>132</v>
      </c>
      <c r="U18" s="171"/>
      <c r="V18" s="172"/>
      <c r="W18" s="173" t="s">
        <v>131</v>
      </c>
      <c r="X18" s="174" t="str">
        <f>IF(中高用!$K39="","",中高用!$K39)</f>
        <v/>
      </c>
      <c r="Y18" s="170" t="s">
        <v>132</v>
      </c>
      <c r="Z18" s="171"/>
      <c r="AA18" s="172"/>
      <c r="AB18" s="107"/>
      <c r="AC18" s="173" t="s">
        <v>131</v>
      </c>
      <c r="AD18" s="174" t="str">
        <f>IF(中高用!$K40="","",中高用!$K40)</f>
        <v/>
      </c>
      <c r="AE18" s="170" t="s">
        <v>132</v>
      </c>
      <c r="AF18" s="171"/>
      <c r="AG18" s="172"/>
      <c r="AH18" s="173" t="s">
        <v>131</v>
      </c>
      <c r="AI18" s="174" t="str">
        <f>IF(中高用!$K47="","",中高用!$K47)</f>
        <v/>
      </c>
      <c r="AJ18" s="170" t="s">
        <v>132</v>
      </c>
      <c r="AK18" s="171"/>
      <c r="AL18" s="172"/>
      <c r="AM18" s="107"/>
      <c r="AN18" s="173" t="s">
        <v>131</v>
      </c>
      <c r="AO18" s="174" t="str">
        <f>IF(中高用!$K48="","",中高用!$K48)</f>
        <v/>
      </c>
      <c r="AP18" s="170" t="s">
        <v>132</v>
      </c>
      <c r="AQ18" s="171"/>
      <c r="AR18" s="172"/>
      <c r="AS18" s="173" t="s">
        <v>131</v>
      </c>
      <c r="AT18" s="174" t="str">
        <f>IF(中高用!$K55="","",中高用!$K55)</f>
        <v/>
      </c>
      <c r="AU18" s="170" t="s">
        <v>132</v>
      </c>
      <c r="AV18" s="171"/>
      <c r="AW18" s="172"/>
      <c r="AX18" s="107"/>
      <c r="AY18" s="173" t="s">
        <v>131</v>
      </c>
      <c r="AZ18" s="174" t="str">
        <f>IF(中高用!$K56="","",中高用!$K56)</f>
        <v/>
      </c>
      <c r="BA18" s="170" t="s">
        <v>132</v>
      </c>
      <c r="BB18" s="171"/>
      <c r="BC18" s="172"/>
      <c r="BD18" s="173" t="s">
        <v>131</v>
      </c>
      <c r="BE18" s="174" t="str">
        <f>IF(中高用!$K63="","",中高用!$K63)</f>
        <v/>
      </c>
      <c r="BF18" s="170" t="s">
        <v>132</v>
      </c>
      <c r="BG18" s="171"/>
      <c r="BH18" s="172"/>
      <c r="BI18" s="107"/>
      <c r="BJ18" s="173" t="s">
        <v>131</v>
      </c>
      <c r="BK18" s="174" t="str">
        <f>IF(中高用!$K64="","",中高用!$K64)</f>
        <v/>
      </c>
      <c r="BL18" s="170" t="s">
        <v>132</v>
      </c>
      <c r="BM18" s="171"/>
      <c r="BN18" s="172"/>
      <c r="BO18" s="173" t="s">
        <v>131</v>
      </c>
      <c r="BP18" s="174" t="str">
        <f>IF(中高用!$K71="","",中高用!$K71)</f>
        <v/>
      </c>
      <c r="BQ18" s="170" t="s">
        <v>132</v>
      </c>
      <c r="BR18" s="171"/>
      <c r="BS18" s="172"/>
      <c r="BT18" s="107"/>
      <c r="BU18" s="173" t="s">
        <v>131</v>
      </c>
      <c r="BV18" s="174" t="str">
        <f>IF(中高用!$K72="","",中高用!$K72)</f>
        <v/>
      </c>
      <c r="BW18" s="170" t="s">
        <v>132</v>
      </c>
      <c r="BX18" s="171"/>
      <c r="BY18" s="172"/>
      <c r="BZ18" s="173" t="s">
        <v>131</v>
      </c>
      <c r="CA18" s="174" t="str">
        <f>IF(中高用!$K79="","",中高用!$K79)</f>
        <v/>
      </c>
      <c r="CB18" s="170" t="s">
        <v>132</v>
      </c>
      <c r="CC18" s="171"/>
      <c r="CD18" s="172"/>
      <c r="CE18" s="107"/>
      <c r="CF18" s="173" t="s">
        <v>131</v>
      </c>
      <c r="CG18" s="174" t="str">
        <f>IF(中高用!$K80="","",中高用!$K80)</f>
        <v/>
      </c>
      <c r="CH18" s="170" t="s">
        <v>132</v>
      </c>
      <c r="CI18" s="171"/>
      <c r="CJ18" s="172"/>
      <c r="CK18" s="173" t="s">
        <v>131</v>
      </c>
      <c r="CL18" s="174" t="str">
        <f>IF(中高用!$K87="","",中高用!$K87)</f>
        <v/>
      </c>
      <c r="CM18" s="170" t="s">
        <v>132</v>
      </c>
      <c r="CN18" s="171"/>
      <c r="CO18" s="172"/>
      <c r="CP18" s="107"/>
      <c r="CQ18" s="173" t="s">
        <v>131</v>
      </c>
      <c r="CR18" s="174" t="str">
        <f>IF(中高用!$K88="","",中高用!$K88)</f>
        <v/>
      </c>
      <c r="CS18" s="170" t="s">
        <v>132</v>
      </c>
      <c r="CT18" s="171"/>
      <c r="CU18" s="172"/>
      <c r="CV18" s="173" t="s">
        <v>131</v>
      </c>
      <c r="CW18" s="174" t="str">
        <f>IF(中高用!$K95="","",中高用!$K95)</f>
        <v/>
      </c>
      <c r="CX18" s="170" t="s">
        <v>132</v>
      </c>
      <c r="CY18" s="171"/>
      <c r="CZ18" s="172"/>
      <c r="DA18" s="107"/>
      <c r="DB18" s="173" t="s">
        <v>131</v>
      </c>
      <c r="DC18" s="174" t="str">
        <f>IF(中高用!$K96="","",中高用!$K96)</f>
        <v/>
      </c>
      <c r="DD18" s="170" t="s">
        <v>132</v>
      </c>
      <c r="DE18" s="171"/>
      <c r="DF18" s="172"/>
    </row>
    <row r="19" spans="1:110" ht="16.5" customHeight="1">
      <c r="A19" s="173"/>
      <c r="B19" s="175"/>
      <c r="C19" s="167"/>
      <c r="D19" s="168"/>
      <c r="E19" s="169"/>
      <c r="F19" s="107"/>
      <c r="G19" s="173"/>
      <c r="H19" s="175"/>
      <c r="I19" s="167"/>
      <c r="J19" s="168"/>
      <c r="K19" s="169"/>
      <c r="L19" s="173"/>
      <c r="M19" s="175"/>
      <c r="N19" s="167"/>
      <c r="O19" s="168"/>
      <c r="P19" s="169"/>
      <c r="Q19" s="107"/>
      <c r="R19" s="173"/>
      <c r="S19" s="175"/>
      <c r="T19" s="167"/>
      <c r="U19" s="168"/>
      <c r="V19" s="169"/>
      <c r="W19" s="173"/>
      <c r="X19" s="175"/>
      <c r="Y19" s="167"/>
      <c r="Z19" s="168"/>
      <c r="AA19" s="169"/>
      <c r="AB19" s="107"/>
      <c r="AC19" s="173"/>
      <c r="AD19" s="175"/>
      <c r="AE19" s="167"/>
      <c r="AF19" s="168"/>
      <c r="AG19" s="169"/>
      <c r="AH19" s="173"/>
      <c r="AI19" s="175"/>
      <c r="AJ19" s="167"/>
      <c r="AK19" s="168"/>
      <c r="AL19" s="169"/>
      <c r="AM19" s="107"/>
      <c r="AN19" s="173"/>
      <c r="AO19" s="175"/>
      <c r="AP19" s="167"/>
      <c r="AQ19" s="168"/>
      <c r="AR19" s="169"/>
      <c r="AS19" s="173"/>
      <c r="AT19" s="175"/>
      <c r="AU19" s="167"/>
      <c r="AV19" s="168"/>
      <c r="AW19" s="169"/>
      <c r="AX19" s="107"/>
      <c r="AY19" s="173"/>
      <c r="AZ19" s="175"/>
      <c r="BA19" s="167"/>
      <c r="BB19" s="168"/>
      <c r="BC19" s="169"/>
      <c r="BD19" s="173"/>
      <c r="BE19" s="175"/>
      <c r="BF19" s="167"/>
      <c r="BG19" s="168"/>
      <c r="BH19" s="169"/>
      <c r="BI19" s="107"/>
      <c r="BJ19" s="173"/>
      <c r="BK19" s="175"/>
      <c r="BL19" s="167"/>
      <c r="BM19" s="168"/>
      <c r="BN19" s="169"/>
      <c r="BO19" s="173"/>
      <c r="BP19" s="175"/>
      <c r="BQ19" s="167"/>
      <c r="BR19" s="168"/>
      <c r="BS19" s="169"/>
      <c r="BT19" s="107"/>
      <c r="BU19" s="173"/>
      <c r="BV19" s="175"/>
      <c r="BW19" s="167"/>
      <c r="BX19" s="168"/>
      <c r="BY19" s="169"/>
      <c r="BZ19" s="173"/>
      <c r="CA19" s="175"/>
      <c r="CB19" s="167"/>
      <c r="CC19" s="168"/>
      <c r="CD19" s="169"/>
      <c r="CE19" s="107"/>
      <c r="CF19" s="173"/>
      <c r="CG19" s="175"/>
      <c r="CH19" s="167"/>
      <c r="CI19" s="168"/>
      <c r="CJ19" s="169"/>
      <c r="CK19" s="173"/>
      <c r="CL19" s="175"/>
      <c r="CM19" s="167"/>
      <c r="CN19" s="168"/>
      <c r="CO19" s="169"/>
      <c r="CP19" s="107"/>
      <c r="CQ19" s="173"/>
      <c r="CR19" s="175"/>
      <c r="CS19" s="167"/>
      <c r="CT19" s="168"/>
      <c r="CU19" s="169"/>
      <c r="CV19" s="173"/>
      <c r="CW19" s="175"/>
      <c r="CX19" s="167"/>
      <c r="CY19" s="168"/>
      <c r="CZ19" s="169"/>
      <c r="DA19" s="107"/>
      <c r="DB19" s="173"/>
      <c r="DC19" s="175"/>
      <c r="DD19" s="167"/>
      <c r="DE19" s="168"/>
      <c r="DF19" s="169"/>
    </row>
    <row r="20" spans="1:110" ht="33" customHeight="1" thickBot="1">
      <c r="A20" s="116" t="s">
        <v>133</v>
      </c>
      <c r="B20" s="164" t="str">
        <f>IF(中高用!$G23="","",中高用!$G23)</f>
        <v/>
      </c>
      <c r="C20" s="165"/>
      <c r="D20" s="165"/>
      <c r="E20" s="166"/>
      <c r="F20" s="107"/>
      <c r="G20" s="116" t="s">
        <v>133</v>
      </c>
      <c r="H20" s="164" t="str">
        <f>IF(中高用!$G24="","",中高用!$G24)</f>
        <v/>
      </c>
      <c r="I20" s="165"/>
      <c r="J20" s="165"/>
      <c r="K20" s="166"/>
      <c r="L20" s="116" t="s">
        <v>133</v>
      </c>
      <c r="M20" s="164" t="str">
        <f>IF(中高用!$G31="","",中高用!$G31)</f>
        <v/>
      </c>
      <c r="N20" s="165"/>
      <c r="O20" s="165"/>
      <c r="P20" s="166"/>
      <c r="Q20" s="107"/>
      <c r="R20" s="116" t="s">
        <v>133</v>
      </c>
      <c r="S20" s="164" t="str">
        <f>IF(中高用!$G32="","",中高用!$G32)</f>
        <v/>
      </c>
      <c r="T20" s="165"/>
      <c r="U20" s="165"/>
      <c r="V20" s="166"/>
      <c r="W20" s="116" t="s">
        <v>133</v>
      </c>
      <c r="X20" s="164" t="str">
        <f>IF(中高用!$G39="","",中高用!$G39)</f>
        <v/>
      </c>
      <c r="Y20" s="165"/>
      <c r="Z20" s="165"/>
      <c r="AA20" s="166"/>
      <c r="AB20" s="107"/>
      <c r="AC20" s="116" t="s">
        <v>133</v>
      </c>
      <c r="AD20" s="164" t="str">
        <f>IF(中高用!$G40="","",中高用!$G40)</f>
        <v/>
      </c>
      <c r="AE20" s="165"/>
      <c r="AF20" s="165"/>
      <c r="AG20" s="166"/>
      <c r="AH20" s="116" t="s">
        <v>133</v>
      </c>
      <c r="AI20" s="164" t="str">
        <f>IF(中高用!$G47="","",中高用!$G47)</f>
        <v/>
      </c>
      <c r="AJ20" s="165"/>
      <c r="AK20" s="165"/>
      <c r="AL20" s="166"/>
      <c r="AM20" s="107"/>
      <c r="AN20" s="116" t="s">
        <v>133</v>
      </c>
      <c r="AO20" s="164" t="str">
        <f>IF(中高用!$G48="","",中高用!$G48)</f>
        <v/>
      </c>
      <c r="AP20" s="165"/>
      <c r="AQ20" s="165"/>
      <c r="AR20" s="166"/>
      <c r="AS20" s="116" t="s">
        <v>133</v>
      </c>
      <c r="AT20" s="164" t="str">
        <f>IF(中高用!$G55="","",中高用!$G55)</f>
        <v/>
      </c>
      <c r="AU20" s="165"/>
      <c r="AV20" s="165"/>
      <c r="AW20" s="166"/>
      <c r="AX20" s="107"/>
      <c r="AY20" s="116" t="s">
        <v>133</v>
      </c>
      <c r="AZ20" s="164" t="str">
        <f>IF(中高用!$G56="","",中高用!$G56)</f>
        <v/>
      </c>
      <c r="BA20" s="165"/>
      <c r="BB20" s="165"/>
      <c r="BC20" s="166"/>
      <c r="BD20" s="116" t="s">
        <v>133</v>
      </c>
      <c r="BE20" s="164" t="str">
        <f>IF(中高用!$G63="","",中高用!$G63)</f>
        <v/>
      </c>
      <c r="BF20" s="165"/>
      <c r="BG20" s="165"/>
      <c r="BH20" s="166"/>
      <c r="BI20" s="107"/>
      <c r="BJ20" s="116" t="s">
        <v>133</v>
      </c>
      <c r="BK20" s="164" t="str">
        <f>IF(中高用!$G64="","",中高用!$G64)</f>
        <v/>
      </c>
      <c r="BL20" s="165"/>
      <c r="BM20" s="165"/>
      <c r="BN20" s="166"/>
      <c r="BO20" s="116" t="s">
        <v>133</v>
      </c>
      <c r="BP20" s="164" t="str">
        <f>IF(中高用!$G71="","",中高用!$G71)</f>
        <v/>
      </c>
      <c r="BQ20" s="165"/>
      <c r="BR20" s="165"/>
      <c r="BS20" s="166"/>
      <c r="BT20" s="107"/>
      <c r="BU20" s="116" t="s">
        <v>133</v>
      </c>
      <c r="BV20" s="164" t="str">
        <f>IF(中高用!$G72="","",中高用!$G72)</f>
        <v/>
      </c>
      <c r="BW20" s="165"/>
      <c r="BX20" s="165"/>
      <c r="BY20" s="166"/>
      <c r="BZ20" s="116" t="s">
        <v>133</v>
      </c>
      <c r="CA20" s="164" t="str">
        <f>IF(中高用!$G79="","",中高用!$G79)</f>
        <v/>
      </c>
      <c r="CB20" s="165"/>
      <c r="CC20" s="165"/>
      <c r="CD20" s="166"/>
      <c r="CE20" s="107"/>
      <c r="CF20" s="116" t="s">
        <v>133</v>
      </c>
      <c r="CG20" s="164" t="str">
        <f>IF(中高用!$G80="","",中高用!$G80)</f>
        <v/>
      </c>
      <c r="CH20" s="165"/>
      <c r="CI20" s="165"/>
      <c r="CJ20" s="166"/>
      <c r="CK20" s="116" t="s">
        <v>133</v>
      </c>
      <c r="CL20" s="164" t="str">
        <f>IF(中高用!$G87="","",中高用!$G87)</f>
        <v/>
      </c>
      <c r="CM20" s="165"/>
      <c r="CN20" s="165"/>
      <c r="CO20" s="166"/>
      <c r="CP20" s="107"/>
      <c r="CQ20" s="116" t="s">
        <v>133</v>
      </c>
      <c r="CR20" s="164" t="str">
        <f>IF(中高用!$G88="","",中高用!$G88)</f>
        <v/>
      </c>
      <c r="CS20" s="165"/>
      <c r="CT20" s="165"/>
      <c r="CU20" s="166"/>
      <c r="CV20" s="116" t="s">
        <v>133</v>
      </c>
      <c r="CW20" s="164" t="str">
        <f>IF(中高用!$G95="","",中高用!$G95)</f>
        <v/>
      </c>
      <c r="CX20" s="165"/>
      <c r="CY20" s="165"/>
      <c r="CZ20" s="166"/>
      <c r="DA20" s="107"/>
      <c r="DB20" s="116" t="s">
        <v>133</v>
      </c>
      <c r="DC20" s="164" t="str">
        <f>IF(中高用!$G96="","",中高用!$G96)</f>
        <v/>
      </c>
      <c r="DD20" s="165"/>
      <c r="DE20" s="165"/>
      <c r="DF20" s="166"/>
    </row>
    <row r="21" spans="1:110" ht="24.75" customHeight="1">
      <c r="A21" s="109"/>
      <c r="B21" s="110"/>
      <c r="C21" s="111"/>
      <c r="D21" s="111"/>
      <c r="E21" s="111"/>
      <c r="F21" s="107"/>
      <c r="G21" s="109"/>
      <c r="H21" s="110"/>
      <c r="I21" s="111"/>
      <c r="J21" s="111"/>
      <c r="K21" s="111"/>
      <c r="L21" s="109"/>
      <c r="M21" s="110"/>
      <c r="N21" s="111"/>
      <c r="O21" s="111"/>
      <c r="P21" s="111"/>
      <c r="Q21" s="107"/>
      <c r="R21" s="109"/>
      <c r="S21" s="110"/>
      <c r="T21" s="111"/>
      <c r="U21" s="111"/>
      <c r="V21" s="111"/>
      <c r="W21" s="109"/>
      <c r="X21" s="110"/>
      <c r="Y21" s="111"/>
      <c r="Z21" s="111"/>
      <c r="AA21" s="111"/>
      <c r="AB21" s="107"/>
      <c r="AC21" s="109"/>
      <c r="AD21" s="110"/>
      <c r="AE21" s="111"/>
      <c r="AF21" s="111"/>
      <c r="AG21" s="111"/>
      <c r="AH21" s="109"/>
      <c r="AI21" s="110"/>
      <c r="AJ21" s="111"/>
      <c r="AK21" s="111"/>
      <c r="AL21" s="111"/>
      <c r="AM21" s="107"/>
      <c r="AN21" s="109"/>
      <c r="AO21" s="110"/>
      <c r="AP21" s="111"/>
      <c r="AQ21" s="111"/>
      <c r="AR21" s="111"/>
      <c r="AS21" s="109"/>
      <c r="AT21" s="110"/>
      <c r="AU21" s="111"/>
      <c r="AV21" s="111"/>
      <c r="AW21" s="111"/>
      <c r="AX21" s="107"/>
      <c r="AY21" s="109"/>
      <c r="AZ21" s="110"/>
      <c r="BA21" s="111"/>
      <c r="BB21" s="111"/>
      <c r="BC21" s="111"/>
      <c r="BD21" s="109"/>
      <c r="BE21" s="110"/>
      <c r="BF21" s="111"/>
      <c r="BG21" s="111"/>
      <c r="BH21" s="111"/>
      <c r="BI21" s="107"/>
      <c r="BJ21" s="109"/>
      <c r="BK21" s="110"/>
      <c r="BL21" s="111"/>
      <c r="BM21" s="111"/>
      <c r="BN21" s="111"/>
      <c r="BO21" s="109"/>
      <c r="BP21" s="110"/>
      <c r="BQ21" s="111"/>
      <c r="BR21" s="111"/>
      <c r="BS21" s="111"/>
      <c r="BT21" s="107"/>
      <c r="BU21" s="109"/>
      <c r="BV21" s="110"/>
      <c r="BW21" s="111"/>
      <c r="BX21" s="111"/>
      <c r="BY21" s="111"/>
      <c r="BZ21" s="109"/>
      <c r="CA21" s="110"/>
      <c r="CB21" s="111"/>
      <c r="CC21" s="111"/>
      <c r="CD21" s="111"/>
      <c r="CE21" s="107"/>
      <c r="CF21" s="109"/>
      <c r="CG21" s="110"/>
      <c r="CH21" s="111"/>
      <c r="CI21" s="111"/>
      <c r="CJ21" s="111"/>
      <c r="CK21" s="109"/>
      <c r="CL21" s="110"/>
      <c r="CM21" s="111"/>
      <c r="CN21" s="111"/>
      <c r="CO21" s="111"/>
      <c r="CP21" s="107"/>
      <c r="CQ21" s="109"/>
      <c r="CR21" s="110"/>
      <c r="CS21" s="111"/>
      <c r="CT21" s="111"/>
      <c r="CU21" s="111"/>
      <c r="CV21" s="109"/>
      <c r="CW21" s="110"/>
      <c r="CX21" s="111"/>
      <c r="CY21" s="111"/>
      <c r="CZ21" s="111"/>
      <c r="DA21" s="107"/>
      <c r="DB21" s="109"/>
      <c r="DC21" s="110"/>
      <c r="DD21" s="111"/>
      <c r="DE21" s="111"/>
      <c r="DF21" s="111"/>
    </row>
    <row r="22" spans="1:110" ht="24.75" customHeight="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</row>
    <row r="23" spans="1:110" ht="14.85" customHeight="1" thickBot="1">
      <c r="A23" s="107" t="s">
        <v>122</v>
      </c>
      <c r="B23" s="107"/>
      <c r="C23" s="107"/>
      <c r="D23" s="107"/>
      <c r="E23" s="119">
        <v>5</v>
      </c>
      <c r="F23" s="107"/>
      <c r="G23" s="107" t="s">
        <v>122</v>
      </c>
      <c r="H23" s="107"/>
      <c r="I23" s="107"/>
      <c r="J23" s="107"/>
      <c r="K23" s="119">
        <v>6</v>
      </c>
      <c r="L23" s="107" t="s">
        <v>122</v>
      </c>
      <c r="M23" s="107"/>
      <c r="N23" s="107"/>
      <c r="O23" s="107"/>
      <c r="P23" s="119">
        <v>13</v>
      </c>
      <c r="Q23" s="107"/>
      <c r="R23" s="107" t="s">
        <v>122</v>
      </c>
      <c r="S23" s="107"/>
      <c r="T23" s="107"/>
      <c r="U23" s="107"/>
      <c r="V23" s="119">
        <v>14</v>
      </c>
      <c r="W23" s="107" t="s">
        <v>122</v>
      </c>
      <c r="X23" s="107"/>
      <c r="Y23" s="107"/>
      <c r="Z23" s="107"/>
      <c r="AA23" s="119">
        <v>21</v>
      </c>
      <c r="AB23" s="107"/>
      <c r="AC23" s="107" t="s">
        <v>122</v>
      </c>
      <c r="AD23" s="107"/>
      <c r="AE23" s="107"/>
      <c r="AF23" s="107"/>
      <c r="AG23" s="119">
        <v>22</v>
      </c>
      <c r="AH23" s="107" t="s">
        <v>122</v>
      </c>
      <c r="AI23" s="107"/>
      <c r="AJ23" s="107"/>
      <c r="AK23" s="107"/>
      <c r="AL23" s="119">
        <v>29</v>
      </c>
      <c r="AM23" s="107"/>
      <c r="AN23" s="107" t="s">
        <v>122</v>
      </c>
      <c r="AO23" s="107"/>
      <c r="AP23" s="107"/>
      <c r="AQ23" s="107"/>
      <c r="AR23" s="119">
        <v>30</v>
      </c>
      <c r="AS23" s="107" t="s">
        <v>122</v>
      </c>
      <c r="AT23" s="107"/>
      <c r="AU23" s="107"/>
      <c r="AV23" s="107"/>
      <c r="AW23" s="119">
        <v>37</v>
      </c>
      <c r="AX23" s="107"/>
      <c r="AY23" s="107" t="s">
        <v>122</v>
      </c>
      <c r="AZ23" s="107"/>
      <c r="BA23" s="107"/>
      <c r="BB23" s="107"/>
      <c r="BC23" s="119">
        <v>38</v>
      </c>
      <c r="BD23" s="107" t="s">
        <v>122</v>
      </c>
      <c r="BE23" s="107"/>
      <c r="BF23" s="107"/>
      <c r="BG23" s="107"/>
      <c r="BH23" s="119">
        <v>45</v>
      </c>
      <c r="BI23" s="107"/>
      <c r="BJ23" s="107" t="s">
        <v>122</v>
      </c>
      <c r="BK23" s="107"/>
      <c r="BL23" s="107"/>
      <c r="BM23" s="107"/>
      <c r="BN23" s="119">
        <v>46</v>
      </c>
      <c r="BO23" s="107" t="s">
        <v>122</v>
      </c>
      <c r="BP23" s="107"/>
      <c r="BQ23" s="107"/>
      <c r="BR23" s="107"/>
      <c r="BS23" s="119">
        <v>53</v>
      </c>
      <c r="BT23" s="107"/>
      <c r="BU23" s="107" t="s">
        <v>122</v>
      </c>
      <c r="BV23" s="107"/>
      <c r="BW23" s="107"/>
      <c r="BX23" s="107"/>
      <c r="BY23" s="119">
        <v>54</v>
      </c>
      <c r="BZ23" s="107" t="s">
        <v>122</v>
      </c>
      <c r="CA23" s="107"/>
      <c r="CB23" s="107"/>
      <c r="CC23" s="107"/>
      <c r="CD23" s="119">
        <v>61</v>
      </c>
      <c r="CE23" s="107"/>
      <c r="CF23" s="107" t="s">
        <v>122</v>
      </c>
      <c r="CG23" s="107"/>
      <c r="CH23" s="107"/>
      <c r="CI23" s="107"/>
      <c r="CJ23" s="119">
        <v>62</v>
      </c>
      <c r="CK23" s="107" t="s">
        <v>122</v>
      </c>
      <c r="CL23" s="107"/>
      <c r="CM23" s="107"/>
      <c r="CN23" s="107"/>
      <c r="CO23" s="119">
        <v>69</v>
      </c>
      <c r="CP23" s="107"/>
      <c r="CQ23" s="107" t="s">
        <v>122</v>
      </c>
      <c r="CR23" s="107"/>
      <c r="CS23" s="107"/>
      <c r="CT23" s="107"/>
      <c r="CU23" s="119">
        <v>70</v>
      </c>
      <c r="CV23" s="107" t="s">
        <v>122</v>
      </c>
      <c r="CW23" s="107"/>
      <c r="CX23" s="107"/>
      <c r="CY23" s="107"/>
      <c r="CZ23" s="119">
        <v>77</v>
      </c>
      <c r="DA23" s="107"/>
      <c r="DB23" s="107" t="s">
        <v>122</v>
      </c>
      <c r="DC23" s="107"/>
      <c r="DD23" s="107"/>
      <c r="DE23" s="107"/>
      <c r="DF23" s="119">
        <v>78</v>
      </c>
    </row>
    <row r="24" spans="1:110" ht="10.35" customHeight="1">
      <c r="A24" s="112" t="s">
        <v>123</v>
      </c>
      <c r="B24" s="187" t="str">
        <f>IF(B31="","",IF(COUNTIF(B28,"*女*"),VLOOKUP(B31,'出場選手データ女子(必須)'!$A$3:$F$81,3,FALSE),VLOOKUP(B31,'出場選手データ男子(必須)'!$A$3:$F$79,3,FALSE)))</f>
        <v/>
      </c>
      <c r="C24" s="188" t="e">
        <v>#REF!</v>
      </c>
      <c r="D24" s="189" t="s">
        <v>124</v>
      </c>
      <c r="E24" s="191" t="str">
        <f>IF(B28="","",IF(COUNTIF(B28,"*女*"),"女","男"))</f>
        <v/>
      </c>
      <c r="F24" s="107"/>
      <c r="G24" s="112" t="s">
        <v>123</v>
      </c>
      <c r="H24" s="187" t="str">
        <f>IF(H31="","",IF(COUNTIF(H28,"*女*"),VLOOKUP(H31,'出場選手データ女子(必須)'!$A$3:$F$81,3,FALSE),VLOOKUP(H31,'出場選手データ男子(必須)'!$A$3:$F$79,3,FALSE)))</f>
        <v/>
      </c>
      <c r="I24" s="188" t="e">
        <v>#REF!</v>
      </c>
      <c r="J24" s="189" t="s">
        <v>124</v>
      </c>
      <c r="K24" s="191" t="str">
        <f>IF(H28="","",IF(COUNTIF(H28,"*女*"),"女","男"))</f>
        <v/>
      </c>
      <c r="L24" s="112" t="s">
        <v>123</v>
      </c>
      <c r="M24" s="187" t="str">
        <f>IF(M31="","",IF(COUNTIF(M28,"*女*"),VLOOKUP(M31,'出場選手データ女子(必須)'!$A$3:$F$81,3,FALSE),VLOOKUP(M31,'出場選手データ男子(必須)'!$A$3:$F$79,3,FALSE)))</f>
        <v/>
      </c>
      <c r="N24" s="188" t="e">
        <v>#REF!</v>
      </c>
      <c r="O24" s="189" t="s">
        <v>124</v>
      </c>
      <c r="P24" s="191" t="str">
        <f>IF(M28="","",IF(COUNTIF(M28,"*女*"),"女","男"))</f>
        <v/>
      </c>
      <c r="Q24" s="107"/>
      <c r="R24" s="112" t="s">
        <v>123</v>
      </c>
      <c r="S24" s="187" t="str">
        <f>IF(S31="","",IF(COUNTIF(S28,"*女*"),VLOOKUP(S31,'出場選手データ女子(必須)'!$A$3:$F$81,3,FALSE),VLOOKUP(S31,'出場選手データ男子(必須)'!$A$3:$F$79,3,FALSE)))</f>
        <v/>
      </c>
      <c r="T24" s="188" t="e">
        <v>#REF!</v>
      </c>
      <c r="U24" s="189" t="s">
        <v>124</v>
      </c>
      <c r="V24" s="191" t="str">
        <f>IF(S28="","",IF(COUNTIF(S28,"*女*"),"女","男"))</f>
        <v/>
      </c>
      <c r="W24" s="112" t="s">
        <v>123</v>
      </c>
      <c r="X24" s="187" t="str">
        <f>IF(X31="","",IF(COUNTIF(X28,"*女*"),VLOOKUP(X31,'出場選手データ女子(必須)'!$A$3:$F$81,3,FALSE),VLOOKUP(X31,'出場選手データ男子(必須)'!$A$3:$F$79,3,FALSE)))</f>
        <v/>
      </c>
      <c r="Y24" s="188" t="e">
        <v>#REF!</v>
      </c>
      <c r="Z24" s="189" t="s">
        <v>124</v>
      </c>
      <c r="AA24" s="191" t="str">
        <f>IF(X28="","",IF(COUNTIF(X28,"*女*"),"女","男"))</f>
        <v/>
      </c>
      <c r="AB24" s="107"/>
      <c r="AC24" s="112" t="s">
        <v>123</v>
      </c>
      <c r="AD24" s="187" t="str">
        <f>IF(AD31="","",IF(COUNTIF(AD28,"*女*"),VLOOKUP(AD31,'出場選手データ女子(必須)'!$A$3:$F$81,3,FALSE),VLOOKUP(AD31,'出場選手データ男子(必須)'!$A$3:$F$79,3,FALSE)))</f>
        <v/>
      </c>
      <c r="AE24" s="188" t="e">
        <v>#REF!</v>
      </c>
      <c r="AF24" s="189" t="s">
        <v>124</v>
      </c>
      <c r="AG24" s="191" t="str">
        <f>IF(AD28="","",IF(COUNTIF(AD28,"*女*"),"女","男"))</f>
        <v/>
      </c>
      <c r="AH24" s="112" t="s">
        <v>123</v>
      </c>
      <c r="AI24" s="187" t="str">
        <f>IF(AI31="","",IF(COUNTIF(AI28,"*女*"),VLOOKUP(AI31,'出場選手データ女子(必須)'!$A$3:$F$81,3,FALSE),VLOOKUP(AI31,'出場選手データ男子(必須)'!$A$3:$F$79,3,FALSE)))</f>
        <v/>
      </c>
      <c r="AJ24" s="188" t="e">
        <v>#REF!</v>
      </c>
      <c r="AK24" s="189" t="s">
        <v>124</v>
      </c>
      <c r="AL24" s="191" t="str">
        <f>IF(AI28="","",IF(COUNTIF(AI28,"*女*"),"女","男"))</f>
        <v/>
      </c>
      <c r="AM24" s="107"/>
      <c r="AN24" s="112" t="s">
        <v>123</v>
      </c>
      <c r="AO24" s="187" t="str">
        <f>IF(AO31="","",IF(COUNTIF(AO28,"*女*"),VLOOKUP(AO31,'出場選手データ女子(必須)'!$A$3:$F$81,3,FALSE),VLOOKUP(AO31,'出場選手データ男子(必須)'!$A$3:$F$79,3,FALSE)))</f>
        <v/>
      </c>
      <c r="AP24" s="188" t="e">
        <v>#REF!</v>
      </c>
      <c r="AQ24" s="189" t="s">
        <v>124</v>
      </c>
      <c r="AR24" s="191" t="str">
        <f>IF(AO28="","",IF(COUNTIF(AO28,"*女*"),"女","男"))</f>
        <v/>
      </c>
      <c r="AS24" s="112" t="s">
        <v>123</v>
      </c>
      <c r="AT24" s="187" t="str">
        <f>IF(AT31="","",IF(COUNTIF(AT28,"*女*"),VLOOKUP(AT31,'出場選手データ女子(必須)'!$A$3:$F$81,3,FALSE),VLOOKUP(AT31,'出場選手データ男子(必須)'!$A$3:$F$79,3,FALSE)))</f>
        <v/>
      </c>
      <c r="AU24" s="188" t="e">
        <v>#REF!</v>
      </c>
      <c r="AV24" s="189" t="s">
        <v>124</v>
      </c>
      <c r="AW24" s="191" t="str">
        <f>IF(AT28="","",IF(COUNTIF(AT28,"*女*"),"女","男"))</f>
        <v/>
      </c>
      <c r="AX24" s="107"/>
      <c r="AY24" s="112" t="s">
        <v>123</v>
      </c>
      <c r="AZ24" s="187" t="str">
        <f>IF(AZ31="","",IF(COUNTIF(AZ28,"*女*"),VLOOKUP(AZ31,'出場選手データ女子(必須)'!$A$3:$F$81,3,FALSE),VLOOKUP(AZ31,'出場選手データ男子(必須)'!$A$3:$F$79,3,FALSE)))</f>
        <v/>
      </c>
      <c r="BA24" s="188" t="e">
        <v>#REF!</v>
      </c>
      <c r="BB24" s="189" t="s">
        <v>124</v>
      </c>
      <c r="BC24" s="191" t="str">
        <f>IF(AZ28="","",IF(COUNTIF(AZ28,"*女*"),"女","男"))</f>
        <v/>
      </c>
      <c r="BD24" s="112" t="s">
        <v>123</v>
      </c>
      <c r="BE24" s="187" t="str">
        <f>IF(BE31="","",IF(COUNTIF(BE28,"*女*"),VLOOKUP(BE31,'出場選手データ女子(必須)'!$A$3:$F$81,3,FALSE),VLOOKUP(BE31,'出場選手データ男子(必須)'!$A$3:$F$79,3,FALSE)))</f>
        <v/>
      </c>
      <c r="BF24" s="188" t="e">
        <v>#REF!</v>
      </c>
      <c r="BG24" s="189" t="s">
        <v>124</v>
      </c>
      <c r="BH24" s="191" t="str">
        <f>IF(BE28="","",IF(COUNTIF(BE28,"*女*"),"女","男"))</f>
        <v/>
      </c>
      <c r="BI24" s="107"/>
      <c r="BJ24" s="112" t="s">
        <v>123</v>
      </c>
      <c r="BK24" s="187" t="str">
        <f>IF(BK31="","",IF(COUNTIF(BK28,"*女*"),VLOOKUP(BK31,'出場選手データ女子(必須)'!$A$3:$F$81,3,FALSE),VLOOKUP(BK31,'出場選手データ男子(必須)'!$A$3:$F$79,3,FALSE)))</f>
        <v/>
      </c>
      <c r="BL24" s="188" t="e">
        <v>#REF!</v>
      </c>
      <c r="BM24" s="189" t="s">
        <v>124</v>
      </c>
      <c r="BN24" s="191" t="str">
        <f>IF(BK28="","",IF(COUNTIF(BK28,"*女*"),"女","男"))</f>
        <v/>
      </c>
      <c r="BO24" s="112" t="s">
        <v>123</v>
      </c>
      <c r="BP24" s="187" t="str">
        <f>IF(BP31="","",IF(COUNTIF(BP28,"*女*"),VLOOKUP(BP31,'出場選手データ女子(必須)'!$A$3:$F$81,3,FALSE),VLOOKUP(BP31,'出場選手データ男子(必須)'!$A$3:$F$79,3,FALSE)))</f>
        <v/>
      </c>
      <c r="BQ24" s="188" t="e">
        <v>#REF!</v>
      </c>
      <c r="BR24" s="189" t="s">
        <v>124</v>
      </c>
      <c r="BS24" s="191" t="str">
        <f>IF(BP28="","",IF(COUNTIF(BP28,"*女*"),"女","男"))</f>
        <v/>
      </c>
      <c r="BT24" s="107"/>
      <c r="BU24" s="112" t="s">
        <v>123</v>
      </c>
      <c r="BV24" s="187" t="str">
        <f>IF(BV31="","",IF(COUNTIF(BV28,"*女*"),VLOOKUP(BV31,'出場選手データ女子(必須)'!$A$3:$F$81,3,FALSE),VLOOKUP(BV31,'出場選手データ男子(必須)'!$A$3:$F$79,3,FALSE)))</f>
        <v/>
      </c>
      <c r="BW24" s="188" t="e">
        <v>#REF!</v>
      </c>
      <c r="BX24" s="189" t="s">
        <v>124</v>
      </c>
      <c r="BY24" s="191" t="str">
        <f>IF(BV28="","",IF(COUNTIF(BV28,"*女*"),"女","男"))</f>
        <v/>
      </c>
      <c r="BZ24" s="112" t="s">
        <v>123</v>
      </c>
      <c r="CA24" s="187" t="str">
        <f>IF(CA31="","",IF(COUNTIF(CA28,"*女*"),VLOOKUP(CA31,'出場選手データ女子(必須)'!$A$3:$F$81,3,FALSE),VLOOKUP(CA31,'出場選手データ男子(必須)'!$A$3:$F$79,3,FALSE)))</f>
        <v/>
      </c>
      <c r="CB24" s="188" t="e">
        <v>#REF!</v>
      </c>
      <c r="CC24" s="189" t="s">
        <v>124</v>
      </c>
      <c r="CD24" s="191" t="str">
        <f>IF(CA28="","",IF(COUNTIF(CA28,"*女*"),"女","男"))</f>
        <v/>
      </c>
      <c r="CE24" s="107"/>
      <c r="CF24" s="112" t="s">
        <v>123</v>
      </c>
      <c r="CG24" s="187" t="str">
        <f>IF(CG31="","",IF(COUNTIF(CG28,"*女*"),VLOOKUP(CG31,'出場選手データ女子(必須)'!$A$3:$F$81,3,FALSE),VLOOKUP(CG31,'出場選手データ男子(必須)'!$A$3:$F$79,3,FALSE)))</f>
        <v/>
      </c>
      <c r="CH24" s="188" t="e">
        <v>#REF!</v>
      </c>
      <c r="CI24" s="189" t="s">
        <v>124</v>
      </c>
      <c r="CJ24" s="191" t="str">
        <f>IF(CG28="","",IF(COUNTIF(CG28,"*女*"),"女","男"))</f>
        <v/>
      </c>
      <c r="CK24" s="112" t="s">
        <v>123</v>
      </c>
      <c r="CL24" s="187" t="str">
        <f>IF(CL31="","",IF(COUNTIF(CL28,"*女*"),VLOOKUP(CL31,'出場選手データ女子(必須)'!$A$3:$F$89,3,FALSE),VLOOKUP(CL31,'出場選手データ男子(必須)'!$A$3:$F$79,3,FALSE)))</f>
        <v/>
      </c>
      <c r="CM24" s="188" t="e">
        <v>#REF!</v>
      </c>
      <c r="CN24" s="189" t="s">
        <v>124</v>
      </c>
      <c r="CO24" s="191" t="str">
        <f>IF(CL28="","",IF(COUNTIF(CL28,"*女*"),"女","男"))</f>
        <v/>
      </c>
      <c r="CP24" s="107"/>
      <c r="CQ24" s="112" t="s">
        <v>123</v>
      </c>
      <c r="CR24" s="187" t="str">
        <f>IF(CR31="","",IF(COUNTIF(CR28,"*女*"),VLOOKUP(CR31,'出場選手データ女子(必須)'!$A$3:$F$81,3,FALSE),VLOOKUP(CR31,'出場選手データ男子(必須)'!$A$3:$F$79,3,FALSE)))</f>
        <v/>
      </c>
      <c r="CS24" s="188" t="e">
        <v>#REF!</v>
      </c>
      <c r="CT24" s="189" t="s">
        <v>124</v>
      </c>
      <c r="CU24" s="191" t="str">
        <f>IF(CR28="","",IF(COUNTIF(CR28,"*女*"),"女","男"))</f>
        <v/>
      </c>
      <c r="CV24" s="112" t="s">
        <v>123</v>
      </c>
      <c r="CW24" s="187" t="str">
        <f>IF(CW31="","",IF(COUNTIF(CW28,"*女*"),VLOOKUP(CW31,'出場選手データ女子(必須)'!$A$3:$F$81,3,FALSE),VLOOKUP(CW31,'出場選手データ男子(必須)'!$A$3:$F$79,3,FALSE)))</f>
        <v/>
      </c>
      <c r="CX24" s="188" t="e">
        <v>#REF!</v>
      </c>
      <c r="CY24" s="189" t="s">
        <v>124</v>
      </c>
      <c r="CZ24" s="191" t="str">
        <f>IF(CW28="","",IF(COUNTIF(CW28,"*女*"),"女","男"))</f>
        <v/>
      </c>
      <c r="DA24" s="107"/>
      <c r="DB24" s="112" t="s">
        <v>123</v>
      </c>
      <c r="DC24" s="187" t="str">
        <f>IF(DC31="","",IF(COUNTIF(DC28,"*女*"),VLOOKUP(DC31,'出場選手データ女子(必須)'!$A$3:$F$81,3,FALSE),VLOOKUP(DC31,'出場選手データ男子(必須)'!$A$3:$F$79,3,FALSE)))</f>
        <v/>
      </c>
      <c r="DD24" s="188" t="e">
        <v>#REF!</v>
      </c>
      <c r="DE24" s="189" t="s">
        <v>124</v>
      </c>
      <c r="DF24" s="191" t="str">
        <f>IF(DC28="","",IF(COUNTIF(DC28,"*女*"),"女","男"))</f>
        <v/>
      </c>
    </row>
    <row r="25" spans="1:110" ht="22.7" customHeight="1">
      <c r="A25" s="113" t="s">
        <v>125</v>
      </c>
      <c r="B25" s="185" t="str">
        <f>中高用!$H25</f>
        <v/>
      </c>
      <c r="C25" s="186" t="e">
        <v>#REF!</v>
      </c>
      <c r="D25" s="190"/>
      <c r="E25" s="192"/>
      <c r="F25" s="107"/>
      <c r="G25" s="113" t="s">
        <v>125</v>
      </c>
      <c r="H25" s="185" t="str">
        <f>中高用!$H26</f>
        <v/>
      </c>
      <c r="I25" s="186" t="e">
        <v>#REF!</v>
      </c>
      <c r="J25" s="190"/>
      <c r="K25" s="192"/>
      <c r="L25" s="113" t="s">
        <v>125</v>
      </c>
      <c r="M25" s="185" t="str">
        <f>中高用!$H33</f>
        <v/>
      </c>
      <c r="N25" s="186" t="e">
        <v>#REF!</v>
      </c>
      <c r="O25" s="190"/>
      <c r="P25" s="192"/>
      <c r="Q25" s="107"/>
      <c r="R25" s="113" t="s">
        <v>125</v>
      </c>
      <c r="S25" s="185" t="str">
        <f>中高用!$H34</f>
        <v/>
      </c>
      <c r="T25" s="186" t="e">
        <v>#REF!</v>
      </c>
      <c r="U25" s="190"/>
      <c r="V25" s="192"/>
      <c r="W25" s="113" t="s">
        <v>125</v>
      </c>
      <c r="X25" s="185" t="str">
        <f>中高用!$H41</f>
        <v/>
      </c>
      <c r="Y25" s="186" t="e">
        <v>#REF!</v>
      </c>
      <c r="Z25" s="190"/>
      <c r="AA25" s="192"/>
      <c r="AB25" s="107"/>
      <c r="AC25" s="113" t="s">
        <v>125</v>
      </c>
      <c r="AD25" s="185" t="str">
        <f>中高用!$H42</f>
        <v/>
      </c>
      <c r="AE25" s="186" t="e">
        <v>#REF!</v>
      </c>
      <c r="AF25" s="190"/>
      <c r="AG25" s="192"/>
      <c r="AH25" s="113" t="s">
        <v>125</v>
      </c>
      <c r="AI25" s="185" t="str">
        <f>中高用!$H49</f>
        <v/>
      </c>
      <c r="AJ25" s="186" t="e">
        <v>#REF!</v>
      </c>
      <c r="AK25" s="190"/>
      <c r="AL25" s="192"/>
      <c r="AM25" s="107"/>
      <c r="AN25" s="113" t="s">
        <v>125</v>
      </c>
      <c r="AO25" s="185" t="str">
        <f>中高用!$H50</f>
        <v/>
      </c>
      <c r="AP25" s="186" t="e">
        <v>#REF!</v>
      </c>
      <c r="AQ25" s="190"/>
      <c r="AR25" s="192"/>
      <c r="AS25" s="113" t="s">
        <v>125</v>
      </c>
      <c r="AT25" s="185" t="str">
        <f>中高用!$H57</f>
        <v/>
      </c>
      <c r="AU25" s="186" t="e">
        <v>#REF!</v>
      </c>
      <c r="AV25" s="190"/>
      <c r="AW25" s="192"/>
      <c r="AX25" s="107"/>
      <c r="AY25" s="113" t="s">
        <v>125</v>
      </c>
      <c r="AZ25" s="185" t="str">
        <f>中高用!$H58</f>
        <v/>
      </c>
      <c r="BA25" s="186" t="e">
        <v>#REF!</v>
      </c>
      <c r="BB25" s="190"/>
      <c r="BC25" s="192"/>
      <c r="BD25" s="113" t="s">
        <v>125</v>
      </c>
      <c r="BE25" s="185" t="str">
        <f>中高用!$H65</f>
        <v/>
      </c>
      <c r="BF25" s="186" t="e">
        <v>#REF!</v>
      </c>
      <c r="BG25" s="190"/>
      <c r="BH25" s="192"/>
      <c r="BI25" s="107"/>
      <c r="BJ25" s="113" t="s">
        <v>125</v>
      </c>
      <c r="BK25" s="185" t="str">
        <f>中高用!$H66</f>
        <v/>
      </c>
      <c r="BL25" s="186" t="e">
        <v>#REF!</v>
      </c>
      <c r="BM25" s="190"/>
      <c r="BN25" s="192"/>
      <c r="BO25" s="113" t="s">
        <v>125</v>
      </c>
      <c r="BP25" s="185" t="str">
        <f>中高用!$H73</f>
        <v/>
      </c>
      <c r="BQ25" s="186" t="e">
        <v>#REF!</v>
      </c>
      <c r="BR25" s="190"/>
      <c r="BS25" s="192"/>
      <c r="BT25" s="107"/>
      <c r="BU25" s="113" t="s">
        <v>125</v>
      </c>
      <c r="BV25" s="185" t="str">
        <f>中高用!$H74</f>
        <v/>
      </c>
      <c r="BW25" s="186" t="e">
        <v>#REF!</v>
      </c>
      <c r="BX25" s="190"/>
      <c r="BY25" s="192"/>
      <c r="BZ25" s="113" t="s">
        <v>125</v>
      </c>
      <c r="CA25" s="185" t="str">
        <f>中高用!$H81</f>
        <v/>
      </c>
      <c r="CB25" s="186" t="e">
        <v>#REF!</v>
      </c>
      <c r="CC25" s="190"/>
      <c r="CD25" s="192"/>
      <c r="CE25" s="107"/>
      <c r="CF25" s="113" t="s">
        <v>125</v>
      </c>
      <c r="CG25" s="185" t="str">
        <f>中高用!$H82</f>
        <v/>
      </c>
      <c r="CH25" s="186" t="e">
        <v>#REF!</v>
      </c>
      <c r="CI25" s="190"/>
      <c r="CJ25" s="192"/>
      <c r="CK25" s="113" t="s">
        <v>125</v>
      </c>
      <c r="CL25" s="185" t="str">
        <f>中高用!$H89</f>
        <v/>
      </c>
      <c r="CM25" s="186" t="e">
        <v>#REF!</v>
      </c>
      <c r="CN25" s="190"/>
      <c r="CO25" s="192"/>
      <c r="CP25" s="107"/>
      <c r="CQ25" s="113" t="s">
        <v>125</v>
      </c>
      <c r="CR25" s="185" t="str">
        <f>中高用!$H90</f>
        <v/>
      </c>
      <c r="CS25" s="186" t="e">
        <v>#REF!</v>
      </c>
      <c r="CT25" s="190"/>
      <c r="CU25" s="192"/>
      <c r="CV25" s="113" t="s">
        <v>125</v>
      </c>
      <c r="CW25" s="185" t="str">
        <f>中高用!$H97</f>
        <v/>
      </c>
      <c r="CX25" s="186" t="e">
        <v>#REF!</v>
      </c>
      <c r="CY25" s="190"/>
      <c r="CZ25" s="192"/>
      <c r="DA25" s="107"/>
      <c r="DB25" s="113" t="s">
        <v>125</v>
      </c>
      <c r="DC25" s="185" t="str">
        <f>中高用!$H98</f>
        <v/>
      </c>
      <c r="DD25" s="186" t="e">
        <v>#REF!</v>
      </c>
      <c r="DE25" s="190"/>
      <c r="DF25" s="192"/>
    </row>
    <row r="26" spans="1:110" ht="16.5" customHeight="1">
      <c r="A26" s="114" t="s">
        <v>126</v>
      </c>
      <c r="B26" s="181" t="str">
        <f>IF(B28="","",中高用!$D$3)</f>
        <v/>
      </c>
      <c r="C26" s="182"/>
      <c r="D26" s="117" t="s">
        <v>127</v>
      </c>
      <c r="E26" s="179" t="str">
        <f>中高用!$I25</f>
        <v/>
      </c>
      <c r="F26" s="107"/>
      <c r="G26" s="114" t="s">
        <v>126</v>
      </c>
      <c r="H26" s="181" t="str">
        <f>IF(H28="","",中高用!$D$3)</f>
        <v/>
      </c>
      <c r="I26" s="182"/>
      <c r="J26" s="117" t="s">
        <v>127</v>
      </c>
      <c r="K26" s="179" t="str">
        <f>中高用!$I26</f>
        <v/>
      </c>
      <c r="L26" s="114" t="s">
        <v>126</v>
      </c>
      <c r="M26" s="181" t="str">
        <f>IF(M28="","",中高用!$D$3)</f>
        <v/>
      </c>
      <c r="N26" s="182"/>
      <c r="O26" s="117" t="s">
        <v>127</v>
      </c>
      <c r="P26" s="179" t="str">
        <f>中高用!$I33</f>
        <v/>
      </c>
      <c r="Q26" s="107"/>
      <c r="R26" s="114" t="s">
        <v>126</v>
      </c>
      <c r="S26" s="181" t="str">
        <f>IF(S28="","",中高用!$D$3)</f>
        <v/>
      </c>
      <c r="T26" s="182"/>
      <c r="U26" s="117" t="s">
        <v>127</v>
      </c>
      <c r="V26" s="179" t="str">
        <f>中高用!$I34</f>
        <v/>
      </c>
      <c r="W26" s="114" t="s">
        <v>126</v>
      </c>
      <c r="X26" s="181" t="str">
        <f>IF(X28="","",中高用!$D$3)</f>
        <v/>
      </c>
      <c r="Y26" s="182"/>
      <c r="Z26" s="117" t="s">
        <v>127</v>
      </c>
      <c r="AA26" s="179" t="str">
        <f>中高用!$I41</f>
        <v/>
      </c>
      <c r="AB26" s="107"/>
      <c r="AC26" s="114" t="s">
        <v>126</v>
      </c>
      <c r="AD26" s="181" t="str">
        <f>IF(AD28="","",中高用!$D$3)</f>
        <v/>
      </c>
      <c r="AE26" s="182"/>
      <c r="AF26" s="117" t="s">
        <v>127</v>
      </c>
      <c r="AG26" s="179" t="str">
        <f>中高用!$I42</f>
        <v/>
      </c>
      <c r="AH26" s="114" t="s">
        <v>126</v>
      </c>
      <c r="AI26" s="181" t="str">
        <f>IF(AI28="","",中高用!$D$3)</f>
        <v/>
      </c>
      <c r="AJ26" s="182"/>
      <c r="AK26" s="117" t="s">
        <v>127</v>
      </c>
      <c r="AL26" s="179" t="str">
        <f>中高用!$I49</f>
        <v/>
      </c>
      <c r="AM26" s="107"/>
      <c r="AN26" s="114" t="s">
        <v>126</v>
      </c>
      <c r="AO26" s="181" t="str">
        <f>IF(AO28="","",中高用!$D$3)</f>
        <v/>
      </c>
      <c r="AP26" s="182"/>
      <c r="AQ26" s="117" t="s">
        <v>127</v>
      </c>
      <c r="AR26" s="179" t="str">
        <f>中高用!$I50</f>
        <v/>
      </c>
      <c r="AS26" s="114" t="s">
        <v>126</v>
      </c>
      <c r="AT26" s="181" t="str">
        <f>IF(AT28="","",中高用!$D$3)</f>
        <v/>
      </c>
      <c r="AU26" s="182"/>
      <c r="AV26" s="117" t="s">
        <v>127</v>
      </c>
      <c r="AW26" s="179" t="str">
        <f>中高用!$I57</f>
        <v/>
      </c>
      <c r="AX26" s="107"/>
      <c r="AY26" s="114" t="s">
        <v>126</v>
      </c>
      <c r="AZ26" s="181" t="str">
        <f>IF(AZ28="","",中高用!$D$3)</f>
        <v/>
      </c>
      <c r="BA26" s="182"/>
      <c r="BB26" s="117" t="s">
        <v>127</v>
      </c>
      <c r="BC26" s="179" t="str">
        <f>中高用!$I58</f>
        <v/>
      </c>
      <c r="BD26" s="114" t="s">
        <v>126</v>
      </c>
      <c r="BE26" s="181" t="str">
        <f>IF(BE28="","",中高用!$D$3)</f>
        <v/>
      </c>
      <c r="BF26" s="182"/>
      <c r="BG26" s="117" t="s">
        <v>127</v>
      </c>
      <c r="BH26" s="179" t="str">
        <f>中高用!$I65</f>
        <v/>
      </c>
      <c r="BI26" s="107"/>
      <c r="BJ26" s="114" t="s">
        <v>126</v>
      </c>
      <c r="BK26" s="181" t="str">
        <f>IF(BK28="","",中高用!$D$3)</f>
        <v/>
      </c>
      <c r="BL26" s="182"/>
      <c r="BM26" s="117" t="s">
        <v>127</v>
      </c>
      <c r="BN26" s="179" t="str">
        <f>中高用!$I66</f>
        <v/>
      </c>
      <c r="BO26" s="114" t="s">
        <v>126</v>
      </c>
      <c r="BP26" s="181" t="str">
        <f>IF(BP28="","",中高用!$D$3)</f>
        <v/>
      </c>
      <c r="BQ26" s="182"/>
      <c r="BR26" s="117" t="s">
        <v>127</v>
      </c>
      <c r="BS26" s="179" t="str">
        <f>中高用!$I73</f>
        <v/>
      </c>
      <c r="BT26" s="107"/>
      <c r="BU26" s="114" t="s">
        <v>126</v>
      </c>
      <c r="BV26" s="181" t="str">
        <f>IF(BV28="","",中高用!$D$3)</f>
        <v/>
      </c>
      <c r="BW26" s="182"/>
      <c r="BX26" s="117" t="s">
        <v>127</v>
      </c>
      <c r="BY26" s="179" t="str">
        <f>中高用!$I74</f>
        <v/>
      </c>
      <c r="BZ26" s="114" t="s">
        <v>126</v>
      </c>
      <c r="CA26" s="181" t="str">
        <f>IF(CA28="","",中高用!$D$3)</f>
        <v/>
      </c>
      <c r="CB26" s="182"/>
      <c r="CC26" s="117" t="s">
        <v>127</v>
      </c>
      <c r="CD26" s="179" t="str">
        <f>中高用!$I81</f>
        <v/>
      </c>
      <c r="CE26" s="107"/>
      <c r="CF26" s="114" t="s">
        <v>126</v>
      </c>
      <c r="CG26" s="181" t="str">
        <f>IF(CG28="","",中高用!$D$3)</f>
        <v/>
      </c>
      <c r="CH26" s="182"/>
      <c r="CI26" s="117" t="s">
        <v>127</v>
      </c>
      <c r="CJ26" s="179" t="str">
        <f>中高用!$I82</f>
        <v/>
      </c>
      <c r="CK26" s="114" t="s">
        <v>126</v>
      </c>
      <c r="CL26" s="181" t="str">
        <f>IF(CL28="","",中高用!$D$3)</f>
        <v/>
      </c>
      <c r="CM26" s="182"/>
      <c r="CN26" s="117" t="s">
        <v>127</v>
      </c>
      <c r="CO26" s="179" t="str">
        <f>中高用!$I89</f>
        <v/>
      </c>
      <c r="CP26" s="107"/>
      <c r="CQ26" s="114" t="s">
        <v>126</v>
      </c>
      <c r="CR26" s="181" t="str">
        <f>IF(CR28="","",中高用!$D$3)</f>
        <v/>
      </c>
      <c r="CS26" s="182"/>
      <c r="CT26" s="117" t="s">
        <v>127</v>
      </c>
      <c r="CU26" s="179" t="str">
        <f>中高用!$I90</f>
        <v/>
      </c>
      <c r="CV26" s="114" t="s">
        <v>126</v>
      </c>
      <c r="CW26" s="181" t="str">
        <f>IF(CW28="","",中高用!$D$3)</f>
        <v/>
      </c>
      <c r="CX26" s="182"/>
      <c r="CY26" s="117" t="s">
        <v>127</v>
      </c>
      <c r="CZ26" s="179" t="str">
        <f>中高用!$I97</f>
        <v/>
      </c>
      <c r="DA26" s="107"/>
      <c r="DB26" s="114" t="s">
        <v>126</v>
      </c>
      <c r="DC26" s="181" t="str">
        <f>IF(DC28="","",中高用!$D$3)</f>
        <v/>
      </c>
      <c r="DD26" s="182"/>
      <c r="DE26" s="117" t="s">
        <v>127</v>
      </c>
      <c r="DF26" s="179" t="str">
        <f>中高用!$I98</f>
        <v/>
      </c>
    </row>
    <row r="27" spans="1:110" ht="16.5" customHeight="1">
      <c r="A27" s="113" t="s">
        <v>128</v>
      </c>
      <c r="B27" s="183"/>
      <c r="C27" s="184"/>
      <c r="D27" s="117" t="s">
        <v>129</v>
      </c>
      <c r="E27" s="180"/>
      <c r="F27" s="107"/>
      <c r="G27" s="113" t="s">
        <v>128</v>
      </c>
      <c r="H27" s="183"/>
      <c r="I27" s="184"/>
      <c r="J27" s="117" t="s">
        <v>129</v>
      </c>
      <c r="K27" s="180"/>
      <c r="L27" s="113" t="s">
        <v>128</v>
      </c>
      <c r="M27" s="183"/>
      <c r="N27" s="184"/>
      <c r="O27" s="117" t="s">
        <v>129</v>
      </c>
      <c r="P27" s="180"/>
      <c r="Q27" s="107"/>
      <c r="R27" s="113" t="s">
        <v>128</v>
      </c>
      <c r="S27" s="183"/>
      <c r="T27" s="184"/>
      <c r="U27" s="117" t="s">
        <v>129</v>
      </c>
      <c r="V27" s="180"/>
      <c r="W27" s="113" t="s">
        <v>128</v>
      </c>
      <c r="X27" s="183"/>
      <c r="Y27" s="184"/>
      <c r="Z27" s="117" t="s">
        <v>129</v>
      </c>
      <c r="AA27" s="180"/>
      <c r="AB27" s="107"/>
      <c r="AC27" s="113" t="s">
        <v>128</v>
      </c>
      <c r="AD27" s="183"/>
      <c r="AE27" s="184"/>
      <c r="AF27" s="117" t="s">
        <v>129</v>
      </c>
      <c r="AG27" s="180"/>
      <c r="AH27" s="113" t="s">
        <v>128</v>
      </c>
      <c r="AI27" s="183"/>
      <c r="AJ27" s="184"/>
      <c r="AK27" s="117" t="s">
        <v>129</v>
      </c>
      <c r="AL27" s="180"/>
      <c r="AM27" s="107"/>
      <c r="AN27" s="113" t="s">
        <v>128</v>
      </c>
      <c r="AO27" s="183"/>
      <c r="AP27" s="184"/>
      <c r="AQ27" s="117" t="s">
        <v>129</v>
      </c>
      <c r="AR27" s="180"/>
      <c r="AS27" s="113" t="s">
        <v>128</v>
      </c>
      <c r="AT27" s="183"/>
      <c r="AU27" s="184"/>
      <c r="AV27" s="117" t="s">
        <v>129</v>
      </c>
      <c r="AW27" s="180"/>
      <c r="AX27" s="107"/>
      <c r="AY27" s="113" t="s">
        <v>128</v>
      </c>
      <c r="AZ27" s="183"/>
      <c r="BA27" s="184"/>
      <c r="BB27" s="117" t="s">
        <v>129</v>
      </c>
      <c r="BC27" s="180"/>
      <c r="BD27" s="113" t="s">
        <v>128</v>
      </c>
      <c r="BE27" s="183"/>
      <c r="BF27" s="184"/>
      <c r="BG27" s="117" t="s">
        <v>129</v>
      </c>
      <c r="BH27" s="180"/>
      <c r="BI27" s="107"/>
      <c r="BJ27" s="113" t="s">
        <v>128</v>
      </c>
      <c r="BK27" s="183"/>
      <c r="BL27" s="184"/>
      <c r="BM27" s="117" t="s">
        <v>129</v>
      </c>
      <c r="BN27" s="180"/>
      <c r="BO27" s="113" t="s">
        <v>128</v>
      </c>
      <c r="BP27" s="183"/>
      <c r="BQ27" s="184"/>
      <c r="BR27" s="117" t="s">
        <v>129</v>
      </c>
      <c r="BS27" s="180"/>
      <c r="BT27" s="107"/>
      <c r="BU27" s="113" t="s">
        <v>128</v>
      </c>
      <c r="BV27" s="183"/>
      <c r="BW27" s="184"/>
      <c r="BX27" s="117" t="s">
        <v>129</v>
      </c>
      <c r="BY27" s="180"/>
      <c r="BZ27" s="113" t="s">
        <v>128</v>
      </c>
      <c r="CA27" s="183"/>
      <c r="CB27" s="184"/>
      <c r="CC27" s="117" t="s">
        <v>129</v>
      </c>
      <c r="CD27" s="180"/>
      <c r="CE27" s="107"/>
      <c r="CF27" s="113" t="s">
        <v>128</v>
      </c>
      <c r="CG27" s="183"/>
      <c r="CH27" s="184"/>
      <c r="CI27" s="117" t="s">
        <v>129</v>
      </c>
      <c r="CJ27" s="180"/>
      <c r="CK27" s="113" t="s">
        <v>128</v>
      </c>
      <c r="CL27" s="183"/>
      <c r="CM27" s="184"/>
      <c r="CN27" s="117" t="s">
        <v>129</v>
      </c>
      <c r="CO27" s="180"/>
      <c r="CP27" s="107"/>
      <c r="CQ27" s="113" t="s">
        <v>128</v>
      </c>
      <c r="CR27" s="183"/>
      <c r="CS27" s="184"/>
      <c r="CT27" s="117" t="s">
        <v>129</v>
      </c>
      <c r="CU27" s="180"/>
      <c r="CV27" s="113" t="s">
        <v>128</v>
      </c>
      <c r="CW27" s="183"/>
      <c r="CX27" s="184"/>
      <c r="CY27" s="117" t="s">
        <v>129</v>
      </c>
      <c r="CZ27" s="180"/>
      <c r="DA27" s="107"/>
      <c r="DB27" s="113" t="s">
        <v>128</v>
      </c>
      <c r="DC27" s="183"/>
      <c r="DD27" s="184"/>
      <c r="DE27" s="117" t="s">
        <v>129</v>
      </c>
      <c r="DF27" s="180"/>
    </row>
    <row r="28" spans="1:110" ht="33" customHeight="1">
      <c r="A28" s="115" t="s">
        <v>130</v>
      </c>
      <c r="B28" s="176" t="str">
        <f>中高用!$C25&amp;中高用!$D25</f>
        <v/>
      </c>
      <c r="C28" s="177"/>
      <c r="D28" s="177"/>
      <c r="E28" s="178"/>
      <c r="F28" s="107"/>
      <c r="G28" s="115" t="s">
        <v>130</v>
      </c>
      <c r="H28" s="176" t="str">
        <f>中高用!$C26&amp;中高用!$D26</f>
        <v/>
      </c>
      <c r="I28" s="177"/>
      <c r="J28" s="177"/>
      <c r="K28" s="178"/>
      <c r="L28" s="115" t="s">
        <v>130</v>
      </c>
      <c r="M28" s="176" t="str">
        <f>中高用!$C33&amp;中高用!$D33</f>
        <v/>
      </c>
      <c r="N28" s="177"/>
      <c r="O28" s="177"/>
      <c r="P28" s="178"/>
      <c r="Q28" s="107"/>
      <c r="R28" s="115" t="s">
        <v>130</v>
      </c>
      <c r="S28" s="176" t="str">
        <f>中高用!$C34&amp;中高用!$D34</f>
        <v/>
      </c>
      <c r="T28" s="177"/>
      <c r="U28" s="177"/>
      <c r="V28" s="178"/>
      <c r="W28" s="115" t="s">
        <v>130</v>
      </c>
      <c r="X28" s="176" t="str">
        <f>中高用!$C41&amp;中高用!$D41</f>
        <v/>
      </c>
      <c r="Y28" s="177"/>
      <c r="Z28" s="177"/>
      <c r="AA28" s="178"/>
      <c r="AB28" s="107"/>
      <c r="AC28" s="115" t="s">
        <v>130</v>
      </c>
      <c r="AD28" s="176" t="str">
        <f>中高用!$C42&amp;中高用!$D42</f>
        <v/>
      </c>
      <c r="AE28" s="177"/>
      <c r="AF28" s="177"/>
      <c r="AG28" s="178"/>
      <c r="AH28" s="115" t="s">
        <v>130</v>
      </c>
      <c r="AI28" s="176" t="str">
        <f>中高用!$C49&amp;中高用!$D49</f>
        <v/>
      </c>
      <c r="AJ28" s="177"/>
      <c r="AK28" s="177"/>
      <c r="AL28" s="178"/>
      <c r="AM28" s="107"/>
      <c r="AN28" s="115" t="s">
        <v>130</v>
      </c>
      <c r="AO28" s="176" t="str">
        <f>中高用!$C50&amp;中高用!$D50</f>
        <v/>
      </c>
      <c r="AP28" s="177"/>
      <c r="AQ28" s="177"/>
      <c r="AR28" s="178"/>
      <c r="AS28" s="115" t="s">
        <v>130</v>
      </c>
      <c r="AT28" s="176" t="str">
        <f>中高用!$C57&amp;中高用!$D57</f>
        <v/>
      </c>
      <c r="AU28" s="177"/>
      <c r="AV28" s="177"/>
      <c r="AW28" s="178"/>
      <c r="AX28" s="107"/>
      <c r="AY28" s="115" t="s">
        <v>130</v>
      </c>
      <c r="AZ28" s="176" t="str">
        <f>中高用!$C58&amp;中高用!$D58</f>
        <v/>
      </c>
      <c r="BA28" s="177"/>
      <c r="BB28" s="177"/>
      <c r="BC28" s="178"/>
      <c r="BD28" s="115" t="s">
        <v>130</v>
      </c>
      <c r="BE28" s="176" t="str">
        <f>中高用!$C65&amp;中高用!$D65</f>
        <v/>
      </c>
      <c r="BF28" s="177"/>
      <c r="BG28" s="177"/>
      <c r="BH28" s="178"/>
      <c r="BI28" s="107"/>
      <c r="BJ28" s="115" t="s">
        <v>130</v>
      </c>
      <c r="BK28" s="176" t="str">
        <f>中高用!$C66&amp;中高用!$D66</f>
        <v/>
      </c>
      <c r="BL28" s="177"/>
      <c r="BM28" s="177"/>
      <c r="BN28" s="178"/>
      <c r="BO28" s="115" t="s">
        <v>130</v>
      </c>
      <c r="BP28" s="176" t="str">
        <f>中高用!$C73&amp;中高用!$D73</f>
        <v/>
      </c>
      <c r="BQ28" s="177"/>
      <c r="BR28" s="177"/>
      <c r="BS28" s="178"/>
      <c r="BT28" s="107"/>
      <c r="BU28" s="115" t="s">
        <v>130</v>
      </c>
      <c r="BV28" s="176" t="str">
        <f>中高用!$C74&amp;中高用!$D74</f>
        <v/>
      </c>
      <c r="BW28" s="177"/>
      <c r="BX28" s="177"/>
      <c r="BY28" s="178"/>
      <c r="BZ28" s="115" t="s">
        <v>130</v>
      </c>
      <c r="CA28" s="176" t="str">
        <f>中高用!$C81&amp;中高用!$D81</f>
        <v/>
      </c>
      <c r="CB28" s="177"/>
      <c r="CC28" s="177"/>
      <c r="CD28" s="178"/>
      <c r="CE28" s="107"/>
      <c r="CF28" s="115" t="s">
        <v>130</v>
      </c>
      <c r="CG28" s="176" t="str">
        <f>中高用!$C82&amp;中高用!$D82</f>
        <v/>
      </c>
      <c r="CH28" s="177"/>
      <c r="CI28" s="177"/>
      <c r="CJ28" s="178"/>
      <c r="CK28" s="115" t="s">
        <v>130</v>
      </c>
      <c r="CL28" s="176" t="str">
        <f>中高用!$C89&amp;中高用!$D89</f>
        <v/>
      </c>
      <c r="CM28" s="177"/>
      <c r="CN28" s="177"/>
      <c r="CO28" s="178"/>
      <c r="CP28" s="107"/>
      <c r="CQ28" s="115" t="s">
        <v>130</v>
      </c>
      <c r="CR28" s="176" t="str">
        <f>中高用!$C90&amp;中高用!$D90</f>
        <v/>
      </c>
      <c r="CS28" s="177"/>
      <c r="CT28" s="177"/>
      <c r="CU28" s="178"/>
      <c r="CV28" s="115" t="s">
        <v>130</v>
      </c>
      <c r="CW28" s="176" t="str">
        <f>中高用!$C97&amp;中高用!$D97</f>
        <v/>
      </c>
      <c r="CX28" s="177"/>
      <c r="CY28" s="177"/>
      <c r="CZ28" s="178"/>
      <c r="DA28" s="107"/>
      <c r="DB28" s="115" t="s">
        <v>130</v>
      </c>
      <c r="DC28" s="176" t="str">
        <f>中高用!$C98&amp;中高用!$D98</f>
        <v/>
      </c>
      <c r="DD28" s="177"/>
      <c r="DE28" s="177"/>
      <c r="DF28" s="178"/>
    </row>
    <row r="29" spans="1:110" ht="16.5" customHeight="1">
      <c r="A29" s="173" t="s">
        <v>131</v>
      </c>
      <c r="B29" s="174" t="str">
        <f>IF(中高用!$K25="","",中高用!$K25)</f>
        <v/>
      </c>
      <c r="C29" s="170" t="s">
        <v>132</v>
      </c>
      <c r="D29" s="171"/>
      <c r="E29" s="172"/>
      <c r="F29" s="107"/>
      <c r="G29" s="173" t="s">
        <v>131</v>
      </c>
      <c r="H29" s="174" t="str">
        <f>IF(中高用!$K26="","",中高用!$K26)</f>
        <v/>
      </c>
      <c r="I29" s="170" t="s">
        <v>132</v>
      </c>
      <c r="J29" s="171"/>
      <c r="K29" s="172"/>
      <c r="L29" s="173" t="s">
        <v>131</v>
      </c>
      <c r="M29" s="174" t="str">
        <f>IF(中高用!$K33="","",中高用!$K33)</f>
        <v/>
      </c>
      <c r="N29" s="170" t="s">
        <v>132</v>
      </c>
      <c r="O29" s="171"/>
      <c r="P29" s="172"/>
      <c r="Q29" s="107"/>
      <c r="R29" s="173" t="s">
        <v>131</v>
      </c>
      <c r="S29" s="174" t="str">
        <f>IF(中高用!$K34="","",中高用!$K34)</f>
        <v/>
      </c>
      <c r="T29" s="170" t="s">
        <v>132</v>
      </c>
      <c r="U29" s="171"/>
      <c r="V29" s="172"/>
      <c r="W29" s="173" t="s">
        <v>131</v>
      </c>
      <c r="X29" s="174" t="str">
        <f>IF(中高用!$K41="","",中高用!$K41)</f>
        <v/>
      </c>
      <c r="Y29" s="170" t="s">
        <v>132</v>
      </c>
      <c r="Z29" s="171"/>
      <c r="AA29" s="172"/>
      <c r="AB29" s="107"/>
      <c r="AC29" s="173" t="s">
        <v>131</v>
      </c>
      <c r="AD29" s="174" t="str">
        <f>IF(中高用!$K42="","",中高用!$K42)</f>
        <v/>
      </c>
      <c r="AE29" s="170" t="s">
        <v>132</v>
      </c>
      <c r="AF29" s="171"/>
      <c r="AG29" s="172"/>
      <c r="AH29" s="173" t="s">
        <v>131</v>
      </c>
      <c r="AI29" s="174" t="str">
        <f>IF(中高用!$K49="","",中高用!$K49)</f>
        <v/>
      </c>
      <c r="AJ29" s="170" t="s">
        <v>132</v>
      </c>
      <c r="AK29" s="171"/>
      <c r="AL29" s="172"/>
      <c r="AM29" s="107"/>
      <c r="AN29" s="173" t="s">
        <v>131</v>
      </c>
      <c r="AO29" s="174" t="str">
        <f>IF(中高用!$K50="","",中高用!$K50)</f>
        <v/>
      </c>
      <c r="AP29" s="170" t="s">
        <v>132</v>
      </c>
      <c r="AQ29" s="171"/>
      <c r="AR29" s="172"/>
      <c r="AS29" s="173" t="s">
        <v>131</v>
      </c>
      <c r="AT29" s="174" t="str">
        <f>IF(中高用!$K57="","",中高用!$K57)</f>
        <v/>
      </c>
      <c r="AU29" s="170" t="s">
        <v>132</v>
      </c>
      <c r="AV29" s="171"/>
      <c r="AW29" s="172"/>
      <c r="AX29" s="107"/>
      <c r="AY29" s="173" t="s">
        <v>131</v>
      </c>
      <c r="AZ29" s="174" t="str">
        <f>IF(中高用!$K58="","",中高用!$K58)</f>
        <v/>
      </c>
      <c r="BA29" s="170" t="s">
        <v>132</v>
      </c>
      <c r="BB29" s="171"/>
      <c r="BC29" s="172"/>
      <c r="BD29" s="173" t="s">
        <v>131</v>
      </c>
      <c r="BE29" s="174" t="str">
        <f>IF(中高用!$K65="","",中高用!$K65)</f>
        <v/>
      </c>
      <c r="BF29" s="170" t="s">
        <v>132</v>
      </c>
      <c r="BG29" s="171"/>
      <c r="BH29" s="172"/>
      <c r="BI29" s="107"/>
      <c r="BJ29" s="173" t="s">
        <v>131</v>
      </c>
      <c r="BK29" s="174" t="str">
        <f>IF(中高用!$K66="","",中高用!$K66)</f>
        <v/>
      </c>
      <c r="BL29" s="170" t="s">
        <v>132</v>
      </c>
      <c r="BM29" s="171"/>
      <c r="BN29" s="172"/>
      <c r="BO29" s="173" t="s">
        <v>131</v>
      </c>
      <c r="BP29" s="174" t="str">
        <f>IF(中高用!$K73="","",中高用!$K73)</f>
        <v/>
      </c>
      <c r="BQ29" s="170" t="s">
        <v>132</v>
      </c>
      <c r="BR29" s="171"/>
      <c r="BS29" s="172"/>
      <c r="BT29" s="107"/>
      <c r="BU29" s="173" t="s">
        <v>131</v>
      </c>
      <c r="BV29" s="174" t="str">
        <f>IF(中高用!$K74="","",中高用!$K74)</f>
        <v/>
      </c>
      <c r="BW29" s="170" t="s">
        <v>132</v>
      </c>
      <c r="BX29" s="171"/>
      <c r="BY29" s="172"/>
      <c r="BZ29" s="173" t="s">
        <v>131</v>
      </c>
      <c r="CA29" s="174" t="str">
        <f>IF(中高用!$K81="","",中高用!$K81)</f>
        <v/>
      </c>
      <c r="CB29" s="170" t="s">
        <v>132</v>
      </c>
      <c r="CC29" s="171"/>
      <c r="CD29" s="172"/>
      <c r="CE29" s="107"/>
      <c r="CF29" s="173" t="s">
        <v>131</v>
      </c>
      <c r="CG29" s="174" t="str">
        <f>IF(中高用!$K82="","",中高用!$K82)</f>
        <v/>
      </c>
      <c r="CH29" s="170" t="s">
        <v>132</v>
      </c>
      <c r="CI29" s="171"/>
      <c r="CJ29" s="172"/>
      <c r="CK29" s="173" t="s">
        <v>131</v>
      </c>
      <c r="CL29" s="174" t="str">
        <f>IF(中高用!$K89="","",中高用!$K89)</f>
        <v/>
      </c>
      <c r="CM29" s="170" t="s">
        <v>132</v>
      </c>
      <c r="CN29" s="171"/>
      <c r="CO29" s="172"/>
      <c r="CP29" s="107"/>
      <c r="CQ29" s="173" t="s">
        <v>131</v>
      </c>
      <c r="CR29" s="174" t="str">
        <f>IF(中高用!$K90="","",中高用!$K90)</f>
        <v/>
      </c>
      <c r="CS29" s="170" t="s">
        <v>132</v>
      </c>
      <c r="CT29" s="171"/>
      <c r="CU29" s="172"/>
      <c r="CV29" s="173" t="s">
        <v>131</v>
      </c>
      <c r="CW29" s="174" t="str">
        <f>IF(中高用!$K97="","",中高用!$K97)</f>
        <v/>
      </c>
      <c r="CX29" s="170" t="s">
        <v>132</v>
      </c>
      <c r="CY29" s="171"/>
      <c r="CZ29" s="172"/>
      <c r="DA29" s="107"/>
      <c r="DB29" s="173" t="s">
        <v>131</v>
      </c>
      <c r="DC29" s="174" t="str">
        <f>IF(中高用!$K98="","",中高用!$K98)</f>
        <v/>
      </c>
      <c r="DD29" s="170" t="s">
        <v>132</v>
      </c>
      <c r="DE29" s="171"/>
      <c r="DF29" s="172"/>
    </row>
    <row r="30" spans="1:110" ht="16.5" customHeight="1">
      <c r="A30" s="173"/>
      <c r="B30" s="175"/>
      <c r="C30" s="167"/>
      <c r="D30" s="168"/>
      <c r="E30" s="169"/>
      <c r="F30" s="107"/>
      <c r="G30" s="173"/>
      <c r="H30" s="175"/>
      <c r="I30" s="167"/>
      <c r="J30" s="168"/>
      <c r="K30" s="169"/>
      <c r="L30" s="173"/>
      <c r="M30" s="175"/>
      <c r="N30" s="167"/>
      <c r="O30" s="168"/>
      <c r="P30" s="169"/>
      <c r="Q30" s="107"/>
      <c r="R30" s="173"/>
      <c r="S30" s="175"/>
      <c r="T30" s="167"/>
      <c r="U30" s="168"/>
      <c r="V30" s="169"/>
      <c r="W30" s="173"/>
      <c r="X30" s="175"/>
      <c r="Y30" s="167"/>
      <c r="Z30" s="168"/>
      <c r="AA30" s="169"/>
      <c r="AB30" s="107"/>
      <c r="AC30" s="173"/>
      <c r="AD30" s="175"/>
      <c r="AE30" s="167"/>
      <c r="AF30" s="168"/>
      <c r="AG30" s="169"/>
      <c r="AH30" s="173"/>
      <c r="AI30" s="175"/>
      <c r="AJ30" s="167"/>
      <c r="AK30" s="168"/>
      <c r="AL30" s="169"/>
      <c r="AM30" s="107"/>
      <c r="AN30" s="173"/>
      <c r="AO30" s="175"/>
      <c r="AP30" s="167"/>
      <c r="AQ30" s="168"/>
      <c r="AR30" s="169"/>
      <c r="AS30" s="173"/>
      <c r="AT30" s="175"/>
      <c r="AU30" s="167"/>
      <c r="AV30" s="168"/>
      <c r="AW30" s="169"/>
      <c r="AX30" s="107"/>
      <c r="AY30" s="173"/>
      <c r="AZ30" s="175"/>
      <c r="BA30" s="167"/>
      <c r="BB30" s="168"/>
      <c r="BC30" s="169"/>
      <c r="BD30" s="173"/>
      <c r="BE30" s="175"/>
      <c r="BF30" s="167"/>
      <c r="BG30" s="168"/>
      <c r="BH30" s="169"/>
      <c r="BI30" s="107"/>
      <c r="BJ30" s="173"/>
      <c r="BK30" s="175"/>
      <c r="BL30" s="167"/>
      <c r="BM30" s="168"/>
      <c r="BN30" s="169"/>
      <c r="BO30" s="173"/>
      <c r="BP30" s="175"/>
      <c r="BQ30" s="167"/>
      <c r="BR30" s="168"/>
      <c r="BS30" s="169"/>
      <c r="BT30" s="107"/>
      <c r="BU30" s="173"/>
      <c r="BV30" s="175"/>
      <c r="BW30" s="167"/>
      <c r="BX30" s="168"/>
      <c r="BY30" s="169"/>
      <c r="BZ30" s="173"/>
      <c r="CA30" s="175"/>
      <c r="CB30" s="167"/>
      <c r="CC30" s="168"/>
      <c r="CD30" s="169"/>
      <c r="CE30" s="107"/>
      <c r="CF30" s="173"/>
      <c r="CG30" s="175"/>
      <c r="CH30" s="167"/>
      <c r="CI30" s="168"/>
      <c r="CJ30" s="169"/>
      <c r="CK30" s="173"/>
      <c r="CL30" s="175"/>
      <c r="CM30" s="167"/>
      <c r="CN30" s="168"/>
      <c r="CO30" s="169"/>
      <c r="CP30" s="107"/>
      <c r="CQ30" s="173"/>
      <c r="CR30" s="175"/>
      <c r="CS30" s="167"/>
      <c r="CT30" s="168"/>
      <c r="CU30" s="169"/>
      <c r="CV30" s="173"/>
      <c r="CW30" s="175"/>
      <c r="CX30" s="167"/>
      <c r="CY30" s="168"/>
      <c r="CZ30" s="169"/>
      <c r="DA30" s="107"/>
      <c r="DB30" s="173"/>
      <c r="DC30" s="175"/>
      <c r="DD30" s="167"/>
      <c r="DE30" s="168"/>
      <c r="DF30" s="169"/>
    </row>
    <row r="31" spans="1:110" ht="33" customHeight="1" thickBot="1">
      <c r="A31" s="116" t="s">
        <v>133</v>
      </c>
      <c r="B31" s="164" t="str">
        <f>IF(中高用!$G25="","",中高用!$G25)</f>
        <v/>
      </c>
      <c r="C31" s="165"/>
      <c r="D31" s="165"/>
      <c r="E31" s="166"/>
      <c r="F31" s="107"/>
      <c r="G31" s="116" t="s">
        <v>133</v>
      </c>
      <c r="H31" s="164" t="str">
        <f>IF(中高用!$G26="","",中高用!$G26)</f>
        <v/>
      </c>
      <c r="I31" s="165"/>
      <c r="J31" s="165"/>
      <c r="K31" s="166"/>
      <c r="L31" s="116" t="s">
        <v>133</v>
      </c>
      <c r="M31" s="164" t="str">
        <f>IF(中高用!$G33="","",中高用!$G33)</f>
        <v/>
      </c>
      <c r="N31" s="165"/>
      <c r="O31" s="165"/>
      <c r="P31" s="166"/>
      <c r="Q31" s="107"/>
      <c r="R31" s="116" t="s">
        <v>133</v>
      </c>
      <c r="S31" s="164" t="str">
        <f>IF(中高用!$G34="","",中高用!$G34)</f>
        <v/>
      </c>
      <c r="T31" s="165"/>
      <c r="U31" s="165"/>
      <c r="V31" s="166"/>
      <c r="W31" s="116" t="s">
        <v>133</v>
      </c>
      <c r="X31" s="164" t="str">
        <f>IF(中高用!$G41="","",中高用!$G41)</f>
        <v/>
      </c>
      <c r="Y31" s="165"/>
      <c r="Z31" s="165"/>
      <c r="AA31" s="166"/>
      <c r="AB31" s="107"/>
      <c r="AC31" s="116" t="s">
        <v>133</v>
      </c>
      <c r="AD31" s="164" t="str">
        <f>IF(中高用!$G42="","",中高用!$G42)</f>
        <v/>
      </c>
      <c r="AE31" s="165"/>
      <c r="AF31" s="165"/>
      <c r="AG31" s="166"/>
      <c r="AH31" s="116" t="s">
        <v>133</v>
      </c>
      <c r="AI31" s="164" t="str">
        <f>IF(中高用!$G49="","",中高用!$G49)</f>
        <v/>
      </c>
      <c r="AJ31" s="165"/>
      <c r="AK31" s="165"/>
      <c r="AL31" s="166"/>
      <c r="AM31" s="107"/>
      <c r="AN31" s="116" t="s">
        <v>133</v>
      </c>
      <c r="AO31" s="164" t="str">
        <f>IF(中高用!$G50="","",中高用!$G50)</f>
        <v/>
      </c>
      <c r="AP31" s="165"/>
      <c r="AQ31" s="165"/>
      <c r="AR31" s="166"/>
      <c r="AS31" s="116" t="s">
        <v>133</v>
      </c>
      <c r="AT31" s="164" t="str">
        <f>IF(中高用!$G57="","",中高用!$G57)</f>
        <v/>
      </c>
      <c r="AU31" s="165"/>
      <c r="AV31" s="165"/>
      <c r="AW31" s="166"/>
      <c r="AX31" s="107"/>
      <c r="AY31" s="116" t="s">
        <v>133</v>
      </c>
      <c r="AZ31" s="164" t="str">
        <f>IF(中高用!$G58="","",中高用!$G58)</f>
        <v/>
      </c>
      <c r="BA31" s="165"/>
      <c r="BB31" s="165"/>
      <c r="BC31" s="166"/>
      <c r="BD31" s="116" t="s">
        <v>133</v>
      </c>
      <c r="BE31" s="164" t="str">
        <f>IF(中高用!$G65="","",中高用!$G65)</f>
        <v/>
      </c>
      <c r="BF31" s="165"/>
      <c r="BG31" s="165"/>
      <c r="BH31" s="166"/>
      <c r="BI31" s="107"/>
      <c r="BJ31" s="116" t="s">
        <v>133</v>
      </c>
      <c r="BK31" s="164" t="str">
        <f>IF(中高用!$G66="","",中高用!$G66)</f>
        <v/>
      </c>
      <c r="BL31" s="165"/>
      <c r="BM31" s="165"/>
      <c r="BN31" s="166"/>
      <c r="BO31" s="116" t="s">
        <v>133</v>
      </c>
      <c r="BP31" s="164" t="str">
        <f>IF(中高用!$G73="","",中高用!$G73)</f>
        <v/>
      </c>
      <c r="BQ31" s="165"/>
      <c r="BR31" s="165"/>
      <c r="BS31" s="166"/>
      <c r="BT31" s="107"/>
      <c r="BU31" s="116" t="s">
        <v>133</v>
      </c>
      <c r="BV31" s="164" t="str">
        <f>IF(中高用!$G74="","",中高用!$G74)</f>
        <v/>
      </c>
      <c r="BW31" s="165"/>
      <c r="BX31" s="165"/>
      <c r="BY31" s="166"/>
      <c r="BZ31" s="116" t="s">
        <v>133</v>
      </c>
      <c r="CA31" s="164" t="str">
        <f>IF(中高用!$G81="","",中高用!$G81)</f>
        <v/>
      </c>
      <c r="CB31" s="165"/>
      <c r="CC31" s="165"/>
      <c r="CD31" s="166"/>
      <c r="CE31" s="107"/>
      <c r="CF31" s="116" t="s">
        <v>133</v>
      </c>
      <c r="CG31" s="164" t="str">
        <f>IF(中高用!$G82="","",中高用!$G82)</f>
        <v/>
      </c>
      <c r="CH31" s="165"/>
      <c r="CI31" s="165"/>
      <c r="CJ31" s="166"/>
      <c r="CK31" s="116" t="s">
        <v>133</v>
      </c>
      <c r="CL31" s="164" t="str">
        <f>IF(中高用!$G89="","",中高用!$G89)</f>
        <v/>
      </c>
      <c r="CM31" s="165"/>
      <c r="CN31" s="165"/>
      <c r="CO31" s="166"/>
      <c r="CP31" s="107"/>
      <c r="CQ31" s="116" t="s">
        <v>133</v>
      </c>
      <c r="CR31" s="164" t="str">
        <f>IF(中高用!$G90="","",中高用!$G90)</f>
        <v/>
      </c>
      <c r="CS31" s="165"/>
      <c r="CT31" s="165"/>
      <c r="CU31" s="166"/>
      <c r="CV31" s="116" t="s">
        <v>133</v>
      </c>
      <c r="CW31" s="164" t="str">
        <f>IF(中高用!$G97="","",中高用!$G97)</f>
        <v/>
      </c>
      <c r="CX31" s="165"/>
      <c r="CY31" s="165"/>
      <c r="CZ31" s="166"/>
      <c r="DA31" s="107"/>
      <c r="DB31" s="116" t="s">
        <v>133</v>
      </c>
      <c r="DC31" s="164" t="str">
        <f>IF(中高用!$G98="","",中高用!$G98)</f>
        <v/>
      </c>
      <c r="DD31" s="165"/>
      <c r="DE31" s="165"/>
      <c r="DF31" s="166"/>
    </row>
    <row r="32" spans="1:110" ht="47.45" customHeight="1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</row>
    <row r="33" spans="1:110" ht="14.85" customHeight="1" thickBot="1">
      <c r="A33" s="107" t="s">
        <v>134</v>
      </c>
      <c r="B33" s="107"/>
      <c r="C33" s="107"/>
      <c r="D33" s="107"/>
      <c r="E33" s="119">
        <v>7</v>
      </c>
      <c r="F33" s="107"/>
      <c r="G33" s="107" t="s">
        <v>134</v>
      </c>
      <c r="H33" s="107"/>
      <c r="I33" s="107"/>
      <c r="J33" s="107"/>
      <c r="K33" s="119">
        <v>8</v>
      </c>
      <c r="L33" s="107" t="s">
        <v>134</v>
      </c>
      <c r="M33" s="107"/>
      <c r="N33" s="107"/>
      <c r="O33" s="107"/>
      <c r="P33" s="119">
        <v>15</v>
      </c>
      <c r="Q33" s="107"/>
      <c r="R33" s="107" t="s">
        <v>134</v>
      </c>
      <c r="S33" s="107"/>
      <c r="T33" s="107"/>
      <c r="U33" s="107"/>
      <c r="V33" s="119">
        <v>16</v>
      </c>
      <c r="W33" s="107" t="s">
        <v>134</v>
      </c>
      <c r="X33" s="107"/>
      <c r="Y33" s="107"/>
      <c r="Z33" s="107"/>
      <c r="AA33" s="119">
        <v>23</v>
      </c>
      <c r="AB33" s="107"/>
      <c r="AC33" s="107" t="s">
        <v>134</v>
      </c>
      <c r="AD33" s="107"/>
      <c r="AE33" s="107"/>
      <c r="AF33" s="107"/>
      <c r="AG33" s="119">
        <v>24</v>
      </c>
      <c r="AH33" s="107" t="s">
        <v>134</v>
      </c>
      <c r="AI33" s="107"/>
      <c r="AJ33" s="107"/>
      <c r="AK33" s="107"/>
      <c r="AL33" s="119">
        <v>31</v>
      </c>
      <c r="AM33" s="107"/>
      <c r="AN33" s="107" t="s">
        <v>134</v>
      </c>
      <c r="AO33" s="107"/>
      <c r="AP33" s="107"/>
      <c r="AQ33" s="107"/>
      <c r="AR33" s="119">
        <v>32</v>
      </c>
      <c r="AS33" s="107" t="s">
        <v>134</v>
      </c>
      <c r="AT33" s="107"/>
      <c r="AU33" s="107"/>
      <c r="AV33" s="107"/>
      <c r="AW33" s="119">
        <v>39</v>
      </c>
      <c r="AX33" s="107"/>
      <c r="AY33" s="107" t="s">
        <v>134</v>
      </c>
      <c r="AZ33" s="107"/>
      <c r="BA33" s="107"/>
      <c r="BB33" s="107"/>
      <c r="BC33" s="119">
        <v>40</v>
      </c>
      <c r="BD33" s="107" t="s">
        <v>134</v>
      </c>
      <c r="BE33" s="107"/>
      <c r="BF33" s="107"/>
      <c r="BG33" s="107"/>
      <c r="BH33" s="119">
        <v>47</v>
      </c>
      <c r="BI33" s="107"/>
      <c r="BJ33" s="107" t="s">
        <v>134</v>
      </c>
      <c r="BK33" s="107"/>
      <c r="BL33" s="107"/>
      <c r="BM33" s="107"/>
      <c r="BN33" s="119">
        <v>48</v>
      </c>
      <c r="BO33" s="107" t="s">
        <v>134</v>
      </c>
      <c r="BP33" s="107"/>
      <c r="BQ33" s="107"/>
      <c r="BR33" s="107"/>
      <c r="BS33" s="119">
        <v>55</v>
      </c>
      <c r="BT33" s="107"/>
      <c r="BU33" s="107" t="s">
        <v>134</v>
      </c>
      <c r="BV33" s="107"/>
      <c r="BW33" s="107"/>
      <c r="BX33" s="107"/>
      <c r="BY33" s="119">
        <v>56</v>
      </c>
      <c r="BZ33" s="107" t="s">
        <v>134</v>
      </c>
      <c r="CA33" s="107"/>
      <c r="CB33" s="107"/>
      <c r="CC33" s="107"/>
      <c r="CD33" s="119">
        <v>63</v>
      </c>
      <c r="CE33" s="107"/>
      <c r="CF33" s="107" t="s">
        <v>134</v>
      </c>
      <c r="CG33" s="107"/>
      <c r="CH33" s="107"/>
      <c r="CI33" s="107"/>
      <c r="CJ33" s="119">
        <v>64</v>
      </c>
      <c r="CK33" s="107" t="s">
        <v>134</v>
      </c>
      <c r="CL33" s="107"/>
      <c r="CM33" s="107"/>
      <c r="CN33" s="107"/>
      <c r="CO33" s="119">
        <v>71</v>
      </c>
      <c r="CP33" s="107"/>
      <c r="CQ33" s="107" t="s">
        <v>134</v>
      </c>
      <c r="CR33" s="107"/>
      <c r="CS33" s="107"/>
      <c r="CT33" s="107"/>
      <c r="CU33" s="119">
        <v>72</v>
      </c>
      <c r="CV33" s="107" t="s">
        <v>134</v>
      </c>
      <c r="CW33" s="107"/>
      <c r="CX33" s="107"/>
      <c r="CY33" s="107"/>
      <c r="CZ33" s="119">
        <v>79</v>
      </c>
      <c r="DA33" s="107"/>
      <c r="DB33" s="107" t="s">
        <v>134</v>
      </c>
      <c r="DC33" s="107"/>
      <c r="DD33" s="107"/>
      <c r="DE33" s="107"/>
      <c r="DF33" s="119">
        <v>80</v>
      </c>
    </row>
    <row r="34" spans="1:110" ht="10.35" customHeight="1">
      <c r="A34" s="112" t="s">
        <v>123</v>
      </c>
      <c r="B34" s="187" t="str">
        <f>IF(B41="","",IF(COUNTIF(B38,"*女*"),VLOOKUP(B41,'出場選手データ女子(必須)'!$A$3:$F$81,3,FALSE),VLOOKUP(B41,'出場選手データ男子(必須)'!$A$3:$F$79,3,FALSE)))</f>
        <v/>
      </c>
      <c r="C34" s="188" t="e">
        <v>#REF!</v>
      </c>
      <c r="D34" s="189" t="s">
        <v>124</v>
      </c>
      <c r="E34" s="191" t="str">
        <f>IF(B38="","",IF(COUNTIF(B38,"*女*"),"女","男"))</f>
        <v/>
      </c>
      <c r="F34" s="107"/>
      <c r="G34" s="112" t="s">
        <v>123</v>
      </c>
      <c r="H34" s="187" t="str">
        <f>IF(H41="","",IF(COUNTIF(H38,"*女*"),VLOOKUP(H41,'出場選手データ女子(必須)'!$A$3:$F$81,3,FALSE),VLOOKUP(H41,'出場選手データ男子(必須)'!$A$3:$F$79,3,FALSE)))</f>
        <v/>
      </c>
      <c r="I34" s="188" t="e">
        <v>#REF!</v>
      </c>
      <c r="J34" s="189" t="s">
        <v>124</v>
      </c>
      <c r="K34" s="191" t="str">
        <f>IF(H38="","",IF(COUNTIF(H38,"*女*"),"女","男"))</f>
        <v/>
      </c>
      <c r="L34" s="112" t="s">
        <v>123</v>
      </c>
      <c r="M34" s="187" t="str">
        <f>IF(M41="","",IF(COUNTIF(M38,"*女*"),VLOOKUP(M41,'出場選手データ女子(必須)'!$A$3:$F$81,3,FALSE),VLOOKUP(M41,'出場選手データ男子(必須)'!$A$3:$F$79,3,FALSE)))</f>
        <v/>
      </c>
      <c r="N34" s="188" t="e">
        <v>#REF!</v>
      </c>
      <c r="O34" s="189" t="s">
        <v>124</v>
      </c>
      <c r="P34" s="191" t="str">
        <f>IF(M38="","",IF(COUNTIF(M38,"*女*"),"女","男"))</f>
        <v/>
      </c>
      <c r="Q34" s="107"/>
      <c r="R34" s="112" t="s">
        <v>123</v>
      </c>
      <c r="S34" s="187" t="str">
        <f>IF(S41="","",IF(COUNTIF(S38,"*女*"),VLOOKUP(S41,'出場選手データ女子(必須)'!$A$3:$F$81,3,FALSE),VLOOKUP(S41,'出場選手データ男子(必須)'!$A$3:$F$79,3,FALSE)))</f>
        <v/>
      </c>
      <c r="T34" s="188" t="e">
        <v>#REF!</v>
      </c>
      <c r="U34" s="189" t="s">
        <v>124</v>
      </c>
      <c r="V34" s="191" t="str">
        <f>IF(S38="","",IF(COUNTIF(S38,"*女*"),"女","男"))</f>
        <v/>
      </c>
      <c r="W34" s="112" t="s">
        <v>123</v>
      </c>
      <c r="X34" s="187" t="str">
        <f>IF(X41="","",IF(COUNTIF(X38,"*女*"),VLOOKUP(X41,'出場選手データ女子(必須)'!$A$3:$F$81,3,FALSE),VLOOKUP(X41,'出場選手データ男子(必須)'!$A$3:$F$79,3,FALSE)))</f>
        <v/>
      </c>
      <c r="Y34" s="188" t="e">
        <v>#REF!</v>
      </c>
      <c r="Z34" s="189" t="s">
        <v>124</v>
      </c>
      <c r="AA34" s="191" t="str">
        <f>IF(X38="","",IF(COUNTIF(X38,"*女*"),"女","男"))</f>
        <v/>
      </c>
      <c r="AB34" s="107"/>
      <c r="AC34" s="112" t="s">
        <v>123</v>
      </c>
      <c r="AD34" s="187" t="str">
        <f>IF(AD41="","",IF(COUNTIF(AD38,"*女*"),VLOOKUP(AD41,'出場選手データ女子(必須)'!$A$3:$F$81,3,FALSE),VLOOKUP(AD41,'出場選手データ男子(必須)'!$A$3:$F$79,3,FALSE)))</f>
        <v/>
      </c>
      <c r="AE34" s="188" t="e">
        <v>#REF!</v>
      </c>
      <c r="AF34" s="189" t="s">
        <v>124</v>
      </c>
      <c r="AG34" s="191" t="str">
        <f>IF(AD38="","",IF(COUNTIF(AD38,"*女*"),"女","男"))</f>
        <v/>
      </c>
      <c r="AH34" s="112" t="s">
        <v>123</v>
      </c>
      <c r="AI34" s="187" t="str">
        <f>IF(AI41="","",IF(COUNTIF(AI38,"*女*"),VLOOKUP(AI41,'出場選手データ女子(必須)'!$A$3:$F$81,3,FALSE),VLOOKUP(AI41,'出場選手データ男子(必須)'!$A$3:$F$79,3,FALSE)))</f>
        <v/>
      </c>
      <c r="AJ34" s="188" t="e">
        <v>#REF!</v>
      </c>
      <c r="AK34" s="189" t="s">
        <v>124</v>
      </c>
      <c r="AL34" s="191" t="str">
        <f>IF(AI38="","",IF(COUNTIF(AI38,"*女*"),"女","男"))</f>
        <v/>
      </c>
      <c r="AM34" s="107"/>
      <c r="AN34" s="112" t="s">
        <v>123</v>
      </c>
      <c r="AO34" s="187" t="str">
        <f>IF(AO41="","",IF(COUNTIF(AO38,"*女*"),VLOOKUP(AO41,'出場選手データ女子(必須)'!$A$3:$F$81,3,FALSE),VLOOKUP(AO41,'出場選手データ男子(必須)'!$A$3:$F$79,3,FALSE)))</f>
        <v/>
      </c>
      <c r="AP34" s="188" t="e">
        <v>#REF!</v>
      </c>
      <c r="AQ34" s="189" t="s">
        <v>124</v>
      </c>
      <c r="AR34" s="191" t="str">
        <f>IF(AO38="","",IF(COUNTIF(AO38,"*女*"),"女","男"))</f>
        <v/>
      </c>
      <c r="AS34" s="112" t="s">
        <v>123</v>
      </c>
      <c r="AT34" s="187" t="str">
        <f>IF(AT41="","",IF(COUNTIF(AT38,"*女*"),VLOOKUP(AT41,'出場選手データ女子(必須)'!$A$3:$F$81,3,FALSE),VLOOKUP(AT41,'出場選手データ男子(必須)'!$A$3:$F$79,3,FALSE)))</f>
        <v/>
      </c>
      <c r="AU34" s="188" t="e">
        <v>#REF!</v>
      </c>
      <c r="AV34" s="189" t="s">
        <v>124</v>
      </c>
      <c r="AW34" s="191" t="str">
        <f>IF(AT38="","",IF(COUNTIF(AT38,"*女*"),"女","男"))</f>
        <v/>
      </c>
      <c r="AX34" s="107"/>
      <c r="AY34" s="112" t="s">
        <v>123</v>
      </c>
      <c r="AZ34" s="187" t="str">
        <f>IF(AZ41="","",IF(COUNTIF(AZ38,"*女*"),VLOOKUP(AZ41,'出場選手データ女子(必須)'!$A$3:$F$81,3,FALSE),VLOOKUP(AZ41,'出場選手データ男子(必須)'!$A$3:$F$79,3,FALSE)))</f>
        <v/>
      </c>
      <c r="BA34" s="188" t="e">
        <v>#REF!</v>
      </c>
      <c r="BB34" s="189" t="s">
        <v>124</v>
      </c>
      <c r="BC34" s="191" t="str">
        <f>IF(AZ38="","",IF(COUNTIF(AZ38,"*女*"),"女","男"))</f>
        <v/>
      </c>
      <c r="BD34" s="112" t="s">
        <v>123</v>
      </c>
      <c r="BE34" s="187" t="str">
        <f>IF(BE41="","",IF(COUNTIF(BE38,"*女*"),VLOOKUP(BE41,'出場選手データ女子(必須)'!$A$3:$F$81,3,FALSE),VLOOKUP(BE41,'出場選手データ男子(必須)'!$A$3:$F$79,3,FALSE)))</f>
        <v/>
      </c>
      <c r="BF34" s="188" t="e">
        <v>#REF!</v>
      </c>
      <c r="BG34" s="189" t="s">
        <v>124</v>
      </c>
      <c r="BH34" s="191" t="str">
        <f>IF(BE38="","",IF(COUNTIF(BE38,"*女*"),"女","男"))</f>
        <v/>
      </c>
      <c r="BI34" s="107"/>
      <c r="BJ34" s="112" t="s">
        <v>123</v>
      </c>
      <c r="BK34" s="187" t="str">
        <f>IF(BK41="","",IF(COUNTIF(BK38,"*女*"),VLOOKUP(BK41,'出場選手データ女子(必須)'!$A$3:$F$81,3,FALSE),VLOOKUP(BK41,'出場選手データ男子(必須)'!$A$3:$F$79,3,FALSE)))</f>
        <v/>
      </c>
      <c r="BL34" s="188" t="e">
        <v>#REF!</v>
      </c>
      <c r="BM34" s="189" t="s">
        <v>124</v>
      </c>
      <c r="BN34" s="191" t="str">
        <f>IF(BK38="","",IF(COUNTIF(BK38,"*女*"),"女","男"))</f>
        <v/>
      </c>
      <c r="BO34" s="112" t="s">
        <v>123</v>
      </c>
      <c r="BP34" s="187" t="str">
        <f>IF(BP41="","",IF(COUNTIF(BP38,"*女*"),VLOOKUP(BP41,'出場選手データ女子(必須)'!$A$3:$F$81,3,FALSE),VLOOKUP(BP41,'出場選手データ男子(必須)'!$A$3:$F$79,3,FALSE)))</f>
        <v/>
      </c>
      <c r="BQ34" s="188" t="e">
        <v>#REF!</v>
      </c>
      <c r="BR34" s="189" t="s">
        <v>124</v>
      </c>
      <c r="BS34" s="191" t="str">
        <f>IF(BP38="","",IF(COUNTIF(BP38,"*女*"),"女","男"))</f>
        <v/>
      </c>
      <c r="BT34" s="107"/>
      <c r="BU34" s="112" t="s">
        <v>123</v>
      </c>
      <c r="BV34" s="187" t="str">
        <f>IF(BV41="","",IF(COUNTIF(BV38,"*女*"),VLOOKUP(BV41,'出場選手データ女子(必須)'!$A$3:$F$81,3,FALSE),VLOOKUP(BV41,'出場選手データ男子(必須)'!$A$3:$F$79,3,FALSE)))</f>
        <v/>
      </c>
      <c r="BW34" s="188" t="e">
        <v>#REF!</v>
      </c>
      <c r="BX34" s="189" t="s">
        <v>124</v>
      </c>
      <c r="BY34" s="191" t="str">
        <f>IF(BV38="","",IF(COUNTIF(BV38,"*女*"),"女","男"))</f>
        <v/>
      </c>
      <c r="BZ34" s="112" t="s">
        <v>123</v>
      </c>
      <c r="CA34" s="187" t="str">
        <f>IF(CA41="","",IF(COUNTIF(CA38,"*女*"),VLOOKUP(CA41,'出場選手データ女子(必須)'!$A$3:$F$81,3,FALSE),VLOOKUP(CA41,'出場選手データ男子(必須)'!$A$3:$F$79,3,FALSE)))</f>
        <v/>
      </c>
      <c r="CB34" s="188" t="e">
        <v>#REF!</v>
      </c>
      <c r="CC34" s="189" t="s">
        <v>124</v>
      </c>
      <c r="CD34" s="191" t="str">
        <f>IF(CA38="","",IF(COUNTIF(CA38,"*女*"),"女","男"))</f>
        <v/>
      </c>
      <c r="CE34" s="107"/>
      <c r="CF34" s="112" t="s">
        <v>123</v>
      </c>
      <c r="CG34" s="187" t="str">
        <f>IF(CG41="","",IF(COUNTIF(CG38,"*女*"),VLOOKUP(CG41,'出場選手データ女子(必須)'!$A$3:$F$81,3,FALSE),VLOOKUP(CG41,'出場選手データ男子(必須)'!$A$3:$F$79,3,FALSE)))</f>
        <v/>
      </c>
      <c r="CH34" s="188" t="e">
        <v>#REF!</v>
      </c>
      <c r="CI34" s="189" t="s">
        <v>124</v>
      </c>
      <c r="CJ34" s="191" t="str">
        <f>IF(CG38="","",IF(COUNTIF(CG38,"*女*"),"女","男"))</f>
        <v/>
      </c>
      <c r="CK34" s="112" t="s">
        <v>123</v>
      </c>
      <c r="CL34" s="187" t="str">
        <f>IF(CL41="","",IF(COUNTIF(CL38,"*女*"),VLOOKUP(CL41,'出場選手データ女子(必須)'!$A$3:$F$81,3,FALSE),VLOOKUP(CL41,'出場選手データ男子(必須)'!$A$3:$F$79,3,FALSE)))</f>
        <v/>
      </c>
      <c r="CM34" s="188" t="e">
        <v>#REF!</v>
      </c>
      <c r="CN34" s="189" t="s">
        <v>124</v>
      </c>
      <c r="CO34" s="191" t="str">
        <f>IF(CL38="","",IF(COUNTIF(CL38,"*女*"),"女","男"))</f>
        <v/>
      </c>
      <c r="CP34" s="107"/>
      <c r="CQ34" s="112" t="s">
        <v>123</v>
      </c>
      <c r="CR34" s="187" t="str">
        <f>IF(CR41="","",IF(COUNTIF(CR38,"*女*"),VLOOKUP(CR41,'出場選手データ女子(必須)'!$A$3:$F$81,3,FALSE),VLOOKUP(CR41,'出場選手データ男子(必須)'!$A$3:$F$79,3,FALSE)))</f>
        <v/>
      </c>
      <c r="CS34" s="188" t="e">
        <v>#REF!</v>
      </c>
      <c r="CT34" s="189" t="s">
        <v>124</v>
      </c>
      <c r="CU34" s="191" t="str">
        <f>IF(CR38="","",IF(COUNTIF(CR38,"*女*"),"女","男"))</f>
        <v/>
      </c>
      <c r="CV34" s="112" t="s">
        <v>123</v>
      </c>
      <c r="CW34" s="187" t="str">
        <f>IF(CW41="","",IF(COUNTIF(CW38,"*女*"),VLOOKUP(CW41,'出場選手データ女子(必須)'!$A$3:$F$81,3,FALSE),VLOOKUP(CW41,'出場選手データ男子(必須)'!$A$3:$F$79,3,FALSE)))</f>
        <v/>
      </c>
      <c r="CX34" s="188" t="e">
        <v>#REF!</v>
      </c>
      <c r="CY34" s="189" t="s">
        <v>124</v>
      </c>
      <c r="CZ34" s="191" t="str">
        <f>IF(CW38="","",IF(COUNTIF(CW38,"*女*"),"女","男"))</f>
        <v/>
      </c>
      <c r="DA34" s="107"/>
      <c r="DB34" s="112" t="s">
        <v>123</v>
      </c>
      <c r="DC34" s="187" t="str">
        <f>IF(DC41="","",IF(COUNTIF(DC38,"*女*"),VLOOKUP(DC41,'出場選手データ女子(必須)'!$A$3:$F$81,3,FALSE),VLOOKUP(DC41,'出場選手データ男子(必須)'!$A$3:$F$79,3,FALSE)))</f>
        <v/>
      </c>
      <c r="DD34" s="188" t="e">
        <v>#REF!</v>
      </c>
      <c r="DE34" s="189" t="s">
        <v>124</v>
      </c>
      <c r="DF34" s="191" t="str">
        <f>IF(DC38="","",IF(COUNTIF(DC38,"*女*"),"女","男"))</f>
        <v/>
      </c>
    </row>
    <row r="35" spans="1:110" ht="22.7" customHeight="1">
      <c r="A35" s="113" t="s">
        <v>125</v>
      </c>
      <c r="B35" s="185" t="str">
        <f>中高用!$H27</f>
        <v/>
      </c>
      <c r="C35" s="186" t="e">
        <v>#REF!</v>
      </c>
      <c r="D35" s="190"/>
      <c r="E35" s="192"/>
      <c r="F35" s="107"/>
      <c r="G35" s="113" t="s">
        <v>125</v>
      </c>
      <c r="H35" s="185" t="str">
        <f>中高用!$H28</f>
        <v/>
      </c>
      <c r="I35" s="186" t="e">
        <v>#REF!</v>
      </c>
      <c r="J35" s="190"/>
      <c r="K35" s="192"/>
      <c r="L35" s="113" t="s">
        <v>125</v>
      </c>
      <c r="M35" s="185" t="str">
        <f>中高用!$H35</f>
        <v/>
      </c>
      <c r="N35" s="186" t="e">
        <v>#REF!</v>
      </c>
      <c r="O35" s="190"/>
      <c r="P35" s="192"/>
      <c r="Q35" s="107"/>
      <c r="R35" s="113" t="s">
        <v>125</v>
      </c>
      <c r="S35" s="185" t="str">
        <f>中高用!$H36</f>
        <v/>
      </c>
      <c r="T35" s="186" t="e">
        <v>#REF!</v>
      </c>
      <c r="U35" s="190"/>
      <c r="V35" s="192"/>
      <c r="W35" s="113" t="s">
        <v>125</v>
      </c>
      <c r="X35" s="185" t="str">
        <f>中高用!$H43</f>
        <v/>
      </c>
      <c r="Y35" s="186" t="e">
        <v>#REF!</v>
      </c>
      <c r="Z35" s="190"/>
      <c r="AA35" s="192"/>
      <c r="AB35" s="107"/>
      <c r="AC35" s="113" t="s">
        <v>125</v>
      </c>
      <c r="AD35" s="185" t="str">
        <f>中高用!$H44</f>
        <v/>
      </c>
      <c r="AE35" s="186" t="e">
        <v>#REF!</v>
      </c>
      <c r="AF35" s="190"/>
      <c r="AG35" s="192"/>
      <c r="AH35" s="113" t="s">
        <v>125</v>
      </c>
      <c r="AI35" s="185" t="str">
        <f>中高用!$H51</f>
        <v/>
      </c>
      <c r="AJ35" s="186" t="e">
        <v>#REF!</v>
      </c>
      <c r="AK35" s="190"/>
      <c r="AL35" s="192"/>
      <c r="AM35" s="107"/>
      <c r="AN35" s="113" t="s">
        <v>125</v>
      </c>
      <c r="AO35" s="185" t="str">
        <f>中高用!$H52</f>
        <v/>
      </c>
      <c r="AP35" s="186" t="e">
        <v>#REF!</v>
      </c>
      <c r="AQ35" s="190"/>
      <c r="AR35" s="192"/>
      <c r="AS35" s="113" t="s">
        <v>125</v>
      </c>
      <c r="AT35" s="185" t="str">
        <f>中高用!$H59</f>
        <v/>
      </c>
      <c r="AU35" s="186" t="e">
        <v>#REF!</v>
      </c>
      <c r="AV35" s="190"/>
      <c r="AW35" s="192"/>
      <c r="AX35" s="107"/>
      <c r="AY35" s="113" t="s">
        <v>125</v>
      </c>
      <c r="AZ35" s="185" t="str">
        <f>中高用!$H60</f>
        <v/>
      </c>
      <c r="BA35" s="186" t="e">
        <v>#REF!</v>
      </c>
      <c r="BB35" s="190"/>
      <c r="BC35" s="192"/>
      <c r="BD35" s="113" t="s">
        <v>125</v>
      </c>
      <c r="BE35" s="185" t="str">
        <f>中高用!$H67</f>
        <v/>
      </c>
      <c r="BF35" s="186" t="e">
        <v>#REF!</v>
      </c>
      <c r="BG35" s="190"/>
      <c r="BH35" s="192"/>
      <c r="BI35" s="107"/>
      <c r="BJ35" s="113" t="s">
        <v>125</v>
      </c>
      <c r="BK35" s="185" t="str">
        <f>中高用!$H68</f>
        <v/>
      </c>
      <c r="BL35" s="186" t="e">
        <v>#REF!</v>
      </c>
      <c r="BM35" s="190"/>
      <c r="BN35" s="192"/>
      <c r="BO35" s="113" t="s">
        <v>125</v>
      </c>
      <c r="BP35" s="185" t="str">
        <f>中高用!$H75</f>
        <v/>
      </c>
      <c r="BQ35" s="186" t="e">
        <v>#REF!</v>
      </c>
      <c r="BR35" s="190"/>
      <c r="BS35" s="192"/>
      <c r="BT35" s="107"/>
      <c r="BU35" s="113" t="s">
        <v>125</v>
      </c>
      <c r="BV35" s="185" t="str">
        <f>中高用!$H76</f>
        <v/>
      </c>
      <c r="BW35" s="186" t="e">
        <v>#REF!</v>
      </c>
      <c r="BX35" s="190"/>
      <c r="BY35" s="192"/>
      <c r="BZ35" s="113" t="s">
        <v>125</v>
      </c>
      <c r="CA35" s="185" t="str">
        <f>中高用!$H83</f>
        <v/>
      </c>
      <c r="CB35" s="186" t="e">
        <v>#REF!</v>
      </c>
      <c r="CC35" s="190"/>
      <c r="CD35" s="192"/>
      <c r="CE35" s="107"/>
      <c r="CF35" s="113" t="s">
        <v>125</v>
      </c>
      <c r="CG35" s="185" t="str">
        <f>中高用!$H84</f>
        <v/>
      </c>
      <c r="CH35" s="186" t="e">
        <v>#REF!</v>
      </c>
      <c r="CI35" s="190"/>
      <c r="CJ35" s="192"/>
      <c r="CK35" s="113" t="s">
        <v>125</v>
      </c>
      <c r="CL35" s="185" t="str">
        <f>中高用!$H91</f>
        <v/>
      </c>
      <c r="CM35" s="186" t="e">
        <v>#REF!</v>
      </c>
      <c r="CN35" s="190"/>
      <c r="CO35" s="192"/>
      <c r="CP35" s="107"/>
      <c r="CQ35" s="113" t="s">
        <v>125</v>
      </c>
      <c r="CR35" s="185" t="str">
        <f>中高用!$H92</f>
        <v/>
      </c>
      <c r="CS35" s="186" t="e">
        <v>#REF!</v>
      </c>
      <c r="CT35" s="190"/>
      <c r="CU35" s="192"/>
      <c r="CV35" s="113" t="s">
        <v>125</v>
      </c>
      <c r="CW35" s="185" t="str">
        <f>中高用!$H99</f>
        <v/>
      </c>
      <c r="CX35" s="186" t="e">
        <v>#REF!</v>
      </c>
      <c r="CY35" s="190"/>
      <c r="CZ35" s="192"/>
      <c r="DA35" s="107"/>
      <c r="DB35" s="113" t="s">
        <v>125</v>
      </c>
      <c r="DC35" s="185" t="str">
        <f>中高用!$H100</f>
        <v/>
      </c>
      <c r="DD35" s="186" t="e">
        <v>#REF!</v>
      </c>
      <c r="DE35" s="190"/>
      <c r="DF35" s="192"/>
    </row>
    <row r="36" spans="1:110" ht="16.5" customHeight="1">
      <c r="A36" s="114" t="s">
        <v>126</v>
      </c>
      <c r="B36" s="181" t="str">
        <f>IF(B38="","",中高用!$D$3)</f>
        <v/>
      </c>
      <c r="C36" s="182"/>
      <c r="D36" s="117" t="s">
        <v>127</v>
      </c>
      <c r="E36" s="179" t="str">
        <f>中高用!$I27</f>
        <v/>
      </c>
      <c r="F36" s="107"/>
      <c r="G36" s="114" t="s">
        <v>126</v>
      </c>
      <c r="H36" s="181" t="str">
        <f>IF(H38="","",中高用!$D$3)</f>
        <v/>
      </c>
      <c r="I36" s="182"/>
      <c r="J36" s="117" t="s">
        <v>127</v>
      </c>
      <c r="K36" s="179" t="str">
        <f>中高用!$I28</f>
        <v/>
      </c>
      <c r="L36" s="114" t="s">
        <v>126</v>
      </c>
      <c r="M36" s="181" t="str">
        <f>IF(M38="","",中高用!$D$3)</f>
        <v/>
      </c>
      <c r="N36" s="182"/>
      <c r="O36" s="117" t="s">
        <v>127</v>
      </c>
      <c r="P36" s="179" t="str">
        <f>中高用!$I35</f>
        <v/>
      </c>
      <c r="Q36" s="107"/>
      <c r="R36" s="114" t="s">
        <v>126</v>
      </c>
      <c r="S36" s="181" t="str">
        <f>IF(S38="","",中高用!$D$3)</f>
        <v/>
      </c>
      <c r="T36" s="182"/>
      <c r="U36" s="117" t="s">
        <v>127</v>
      </c>
      <c r="V36" s="179" t="str">
        <f>中高用!$I36</f>
        <v/>
      </c>
      <c r="W36" s="114" t="s">
        <v>126</v>
      </c>
      <c r="X36" s="181" t="str">
        <f>IF(X38="","",中高用!$D$3)</f>
        <v/>
      </c>
      <c r="Y36" s="182"/>
      <c r="Z36" s="117" t="s">
        <v>127</v>
      </c>
      <c r="AA36" s="179" t="str">
        <f>中高用!$I43</f>
        <v/>
      </c>
      <c r="AB36" s="107"/>
      <c r="AC36" s="114" t="s">
        <v>126</v>
      </c>
      <c r="AD36" s="181" t="str">
        <f>IF(AD38="","",中高用!$D$3)</f>
        <v/>
      </c>
      <c r="AE36" s="182"/>
      <c r="AF36" s="117" t="s">
        <v>127</v>
      </c>
      <c r="AG36" s="179" t="str">
        <f>中高用!$I44</f>
        <v/>
      </c>
      <c r="AH36" s="114" t="s">
        <v>126</v>
      </c>
      <c r="AI36" s="181" t="str">
        <f>IF(AI38="","",中高用!$D$3)</f>
        <v/>
      </c>
      <c r="AJ36" s="182"/>
      <c r="AK36" s="117" t="s">
        <v>127</v>
      </c>
      <c r="AL36" s="179" t="str">
        <f>中高用!$I51</f>
        <v/>
      </c>
      <c r="AM36" s="107"/>
      <c r="AN36" s="114" t="s">
        <v>126</v>
      </c>
      <c r="AO36" s="181" t="str">
        <f>IF(AO38="","",中高用!$D$3)</f>
        <v/>
      </c>
      <c r="AP36" s="182"/>
      <c r="AQ36" s="117" t="s">
        <v>127</v>
      </c>
      <c r="AR36" s="179" t="str">
        <f>中高用!$I52</f>
        <v/>
      </c>
      <c r="AS36" s="114" t="s">
        <v>126</v>
      </c>
      <c r="AT36" s="181" t="str">
        <f>IF(AT38="","",中高用!$D$3)</f>
        <v/>
      </c>
      <c r="AU36" s="182"/>
      <c r="AV36" s="117" t="s">
        <v>127</v>
      </c>
      <c r="AW36" s="179" t="str">
        <f>中高用!$I59</f>
        <v/>
      </c>
      <c r="AX36" s="107"/>
      <c r="AY36" s="114" t="s">
        <v>126</v>
      </c>
      <c r="AZ36" s="181" t="str">
        <f>IF(AZ38="","",中高用!$D$3)</f>
        <v/>
      </c>
      <c r="BA36" s="182"/>
      <c r="BB36" s="117" t="s">
        <v>127</v>
      </c>
      <c r="BC36" s="179" t="str">
        <f>中高用!$I60</f>
        <v/>
      </c>
      <c r="BD36" s="114" t="s">
        <v>126</v>
      </c>
      <c r="BE36" s="181" t="str">
        <f>IF(BE38="","",中高用!$D$3)</f>
        <v/>
      </c>
      <c r="BF36" s="182"/>
      <c r="BG36" s="117" t="s">
        <v>127</v>
      </c>
      <c r="BH36" s="179" t="str">
        <f>中高用!$I67</f>
        <v/>
      </c>
      <c r="BI36" s="107"/>
      <c r="BJ36" s="114" t="s">
        <v>126</v>
      </c>
      <c r="BK36" s="181" t="str">
        <f>IF(BK38="","",中高用!$D$3)</f>
        <v/>
      </c>
      <c r="BL36" s="182"/>
      <c r="BM36" s="117" t="s">
        <v>127</v>
      </c>
      <c r="BN36" s="179" t="str">
        <f>中高用!$I68</f>
        <v/>
      </c>
      <c r="BO36" s="114" t="s">
        <v>126</v>
      </c>
      <c r="BP36" s="181" t="str">
        <f>IF(BP38="","",中高用!$D$3)</f>
        <v/>
      </c>
      <c r="BQ36" s="182"/>
      <c r="BR36" s="117" t="s">
        <v>127</v>
      </c>
      <c r="BS36" s="179" t="str">
        <f>中高用!$I75</f>
        <v/>
      </c>
      <c r="BT36" s="107"/>
      <c r="BU36" s="114" t="s">
        <v>126</v>
      </c>
      <c r="BV36" s="181" t="str">
        <f>IF(BV38="","",中高用!$D$3)</f>
        <v/>
      </c>
      <c r="BW36" s="182"/>
      <c r="BX36" s="117" t="s">
        <v>127</v>
      </c>
      <c r="BY36" s="179" t="str">
        <f>中高用!$I76</f>
        <v/>
      </c>
      <c r="BZ36" s="114" t="s">
        <v>126</v>
      </c>
      <c r="CA36" s="181" t="str">
        <f>IF(CA38="","",中高用!$D$3)</f>
        <v/>
      </c>
      <c r="CB36" s="182"/>
      <c r="CC36" s="117" t="s">
        <v>127</v>
      </c>
      <c r="CD36" s="179" t="str">
        <f>中高用!$I83</f>
        <v/>
      </c>
      <c r="CE36" s="107"/>
      <c r="CF36" s="114" t="s">
        <v>126</v>
      </c>
      <c r="CG36" s="181" t="str">
        <f>IF(CG38="","",中高用!$D$3)</f>
        <v/>
      </c>
      <c r="CH36" s="182"/>
      <c r="CI36" s="117" t="s">
        <v>127</v>
      </c>
      <c r="CJ36" s="179" t="str">
        <f>中高用!$I84</f>
        <v/>
      </c>
      <c r="CK36" s="114" t="s">
        <v>126</v>
      </c>
      <c r="CL36" s="181" t="str">
        <f>IF(CL38="","",中高用!$D$3)</f>
        <v/>
      </c>
      <c r="CM36" s="182"/>
      <c r="CN36" s="117" t="s">
        <v>127</v>
      </c>
      <c r="CO36" s="179" t="str">
        <f>中高用!$I91</f>
        <v/>
      </c>
      <c r="CP36" s="107"/>
      <c r="CQ36" s="114" t="s">
        <v>126</v>
      </c>
      <c r="CR36" s="181" t="str">
        <f>IF(CR38="","",中高用!$D$3)</f>
        <v/>
      </c>
      <c r="CS36" s="182"/>
      <c r="CT36" s="117" t="s">
        <v>127</v>
      </c>
      <c r="CU36" s="179" t="str">
        <f>中高用!$I92</f>
        <v/>
      </c>
      <c r="CV36" s="114" t="s">
        <v>126</v>
      </c>
      <c r="CW36" s="181" t="str">
        <f>IF(CW38="","",中高用!$D$3)</f>
        <v/>
      </c>
      <c r="CX36" s="182"/>
      <c r="CY36" s="117" t="s">
        <v>127</v>
      </c>
      <c r="CZ36" s="179" t="str">
        <f>中高用!$I99</f>
        <v/>
      </c>
      <c r="DA36" s="107"/>
      <c r="DB36" s="114" t="s">
        <v>126</v>
      </c>
      <c r="DC36" s="181" t="str">
        <f>IF(DC38="","",中高用!$D$3)</f>
        <v/>
      </c>
      <c r="DD36" s="182"/>
      <c r="DE36" s="117" t="s">
        <v>127</v>
      </c>
      <c r="DF36" s="179" t="str">
        <f>中高用!$I100</f>
        <v/>
      </c>
    </row>
    <row r="37" spans="1:110" ht="16.5" customHeight="1">
      <c r="A37" s="113" t="s">
        <v>128</v>
      </c>
      <c r="B37" s="183"/>
      <c r="C37" s="184"/>
      <c r="D37" s="117" t="s">
        <v>129</v>
      </c>
      <c r="E37" s="180"/>
      <c r="F37" s="107"/>
      <c r="G37" s="113" t="s">
        <v>128</v>
      </c>
      <c r="H37" s="183"/>
      <c r="I37" s="184"/>
      <c r="J37" s="117" t="s">
        <v>129</v>
      </c>
      <c r="K37" s="180"/>
      <c r="L37" s="113" t="s">
        <v>128</v>
      </c>
      <c r="M37" s="183"/>
      <c r="N37" s="184"/>
      <c r="O37" s="117" t="s">
        <v>129</v>
      </c>
      <c r="P37" s="180"/>
      <c r="Q37" s="107"/>
      <c r="R37" s="113" t="s">
        <v>128</v>
      </c>
      <c r="S37" s="183"/>
      <c r="T37" s="184"/>
      <c r="U37" s="117" t="s">
        <v>129</v>
      </c>
      <c r="V37" s="180"/>
      <c r="W37" s="113" t="s">
        <v>128</v>
      </c>
      <c r="X37" s="183"/>
      <c r="Y37" s="184"/>
      <c r="Z37" s="117" t="s">
        <v>129</v>
      </c>
      <c r="AA37" s="180"/>
      <c r="AB37" s="107"/>
      <c r="AC37" s="113" t="s">
        <v>128</v>
      </c>
      <c r="AD37" s="183"/>
      <c r="AE37" s="184"/>
      <c r="AF37" s="117" t="s">
        <v>129</v>
      </c>
      <c r="AG37" s="180"/>
      <c r="AH37" s="113" t="s">
        <v>128</v>
      </c>
      <c r="AI37" s="183"/>
      <c r="AJ37" s="184"/>
      <c r="AK37" s="117" t="s">
        <v>129</v>
      </c>
      <c r="AL37" s="180"/>
      <c r="AM37" s="107"/>
      <c r="AN37" s="113" t="s">
        <v>128</v>
      </c>
      <c r="AO37" s="183"/>
      <c r="AP37" s="184"/>
      <c r="AQ37" s="117" t="s">
        <v>129</v>
      </c>
      <c r="AR37" s="180"/>
      <c r="AS37" s="113" t="s">
        <v>128</v>
      </c>
      <c r="AT37" s="183"/>
      <c r="AU37" s="184"/>
      <c r="AV37" s="117" t="s">
        <v>129</v>
      </c>
      <c r="AW37" s="180"/>
      <c r="AX37" s="107"/>
      <c r="AY37" s="113" t="s">
        <v>128</v>
      </c>
      <c r="AZ37" s="183"/>
      <c r="BA37" s="184"/>
      <c r="BB37" s="117" t="s">
        <v>129</v>
      </c>
      <c r="BC37" s="180"/>
      <c r="BD37" s="113" t="s">
        <v>128</v>
      </c>
      <c r="BE37" s="183"/>
      <c r="BF37" s="184"/>
      <c r="BG37" s="117" t="s">
        <v>129</v>
      </c>
      <c r="BH37" s="180"/>
      <c r="BI37" s="107"/>
      <c r="BJ37" s="113" t="s">
        <v>128</v>
      </c>
      <c r="BK37" s="183"/>
      <c r="BL37" s="184"/>
      <c r="BM37" s="117" t="s">
        <v>129</v>
      </c>
      <c r="BN37" s="180"/>
      <c r="BO37" s="113" t="s">
        <v>128</v>
      </c>
      <c r="BP37" s="183"/>
      <c r="BQ37" s="184"/>
      <c r="BR37" s="117" t="s">
        <v>129</v>
      </c>
      <c r="BS37" s="180"/>
      <c r="BT37" s="107"/>
      <c r="BU37" s="113" t="s">
        <v>128</v>
      </c>
      <c r="BV37" s="183"/>
      <c r="BW37" s="184"/>
      <c r="BX37" s="117" t="s">
        <v>129</v>
      </c>
      <c r="BY37" s="180"/>
      <c r="BZ37" s="113" t="s">
        <v>128</v>
      </c>
      <c r="CA37" s="183"/>
      <c r="CB37" s="184"/>
      <c r="CC37" s="117" t="s">
        <v>129</v>
      </c>
      <c r="CD37" s="180"/>
      <c r="CE37" s="107"/>
      <c r="CF37" s="113" t="s">
        <v>128</v>
      </c>
      <c r="CG37" s="183"/>
      <c r="CH37" s="184"/>
      <c r="CI37" s="117" t="s">
        <v>129</v>
      </c>
      <c r="CJ37" s="180"/>
      <c r="CK37" s="113" t="s">
        <v>128</v>
      </c>
      <c r="CL37" s="183"/>
      <c r="CM37" s="184"/>
      <c r="CN37" s="117" t="s">
        <v>129</v>
      </c>
      <c r="CO37" s="180"/>
      <c r="CP37" s="107"/>
      <c r="CQ37" s="113" t="s">
        <v>128</v>
      </c>
      <c r="CR37" s="183"/>
      <c r="CS37" s="184"/>
      <c r="CT37" s="117" t="s">
        <v>129</v>
      </c>
      <c r="CU37" s="180"/>
      <c r="CV37" s="113" t="s">
        <v>128</v>
      </c>
      <c r="CW37" s="183"/>
      <c r="CX37" s="184"/>
      <c r="CY37" s="117" t="s">
        <v>129</v>
      </c>
      <c r="CZ37" s="180"/>
      <c r="DA37" s="107"/>
      <c r="DB37" s="113" t="s">
        <v>128</v>
      </c>
      <c r="DC37" s="183"/>
      <c r="DD37" s="184"/>
      <c r="DE37" s="117" t="s">
        <v>129</v>
      </c>
      <c r="DF37" s="180"/>
    </row>
    <row r="38" spans="1:110" ht="33" customHeight="1">
      <c r="A38" s="115" t="s">
        <v>130</v>
      </c>
      <c r="B38" s="176" t="str">
        <f>中高用!$C27&amp;中高用!$D27</f>
        <v/>
      </c>
      <c r="C38" s="177"/>
      <c r="D38" s="177"/>
      <c r="E38" s="178"/>
      <c r="F38" s="107"/>
      <c r="G38" s="115" t="s">
        <v>130</v>
      </c>
      <c r="H38" s="176" t="str">
        <f>中高用!$C28&amp;中高用!$D28</f>
        <v/>
      </c>
      <c r="I38" s="177"/>
      <c r="J38" s="177"/>
      <c r="K38" s="178"/>
      <c r="L38" s="115" t="s">
        <v>130</v>
      </c>
      <c r="M38" s="176" t="str">
        <f>中高用!$C35&amp;中高用!$D35</f>
        <v/>
      </c>
      <c r="N38" s="177"/>
      <c r="O38" s="177"/>
      <c r="P38" s="178"/>
      <c r="Q38" s="107"/>
      <c r="R38" s="115" t="s">
        <v>130</v>
      </c>
      <c r="S38" s="176" t="str">
        <f>中高用!$C36&amp;中高用!$D36</f>
        <v/>
      </c>
      <c r="T38" s="177"/>
      <c r="U38" s="177"/>
      <c r="V38" s="178"/>
      <c r="W38" s="115" t="s">
        <v>130</v>
      </c>
      <c r="X38" s="176" t="str">
        <f>中高用!$C43&amp;中高用!$D43</f>
        <v/>
      </c>
      <c r="Y38" s="177"/>
      <c r="Z38" s="177"/>
      <c r="AA38" s="178"/>
      <c r="AB38" s="107"/>
      <c r="AC38" s="115" t="s">
        <v>130</v>
      </c>
      <c r="AD38" s="176" t="str">
        <f>中高用!$C44&amp;中高用!$D44</f>
        <v/>
      </c>
      <c r="AE38" s="177"/>
      <c r="AF38" s="177"/>
      <c r="AG38" s="178"/>
      <c r="AH38" s="115" t="s">
        <v>130</v>
      </c>
      <c r="AI38" s="176" t="str">
        <f>中高用!$C51&amp;中高用!$D51</f>
        <v/>
      </c>
      <c r="AJ38" s="177"/>
      <c r="AK38" s="177"/>
      <c r="AL38" s="178"/>
      <c r="AM38" s="107"/>
      <c r="AN38" s="115" t="s">
        <v>130</v>
      </c>
      <c r="AO38" s="176" t="str">
        <f>中高用!$C52&amp;中高用!$D52</f>
        <v/>
      </c>
      <c r="AP38" s="177"/>
      <c r="AQ38" s="177"/>
      <c r="AR38" s="178"/>
      <c r="AS38" s="115" t="s">
        <v>130</v>
      </c>
      <c r="AT38" s="176" t="str">
        <f>中高用!$C59&amp;中高用!$D59</f>
        <v/>
      </c>
      <c r="AU38" s="177"/>
      <c r="AV38" s="177"/>
      <c r="AW38" s="178"/>
      <c r="AX38" s="107"/>
      <c r="AY38" s="115" t="s">
        <v>130</v>
      </c>
      <c r="AZ38" s="176" t="str">
        <f>中高用!$C60&amp;中高用!$D60</f>
        <v/>
      </c>
      <c r="BA38" s="177"/>
      <c r="BB38" s="177"/>
      <c r="BC38" s="178"/>
      <c r="BD38" s="115" t="s">
        <v>130</v>
      </c>
      <c r="BE38" s="176" t="str">
        <f>中高用!$C67&amp;中高用!$D67</f>
        <v/>
      </c>
      <c r="BF38" s="177"/>
      <c r="BG38" s="177"/>
      <c r="BH38" s="178"/>
      <c r="BI38" s="107"/>
      <c r="BJ38" s="115" t="s">
        <v>130</v>
      </c>
      <c r="BK38" s="176" t="str">
        <f>中高用!$C68&amp;中高用!$D68</f>
        <v/>
      </c>
      <c r="BL38" s="177"/>
      <c r="BM38" s="177"/>
      <c r="BN38" s="178"/>
      <c r="BO38" s="115" t="s">
        <v>130</v>
      </c>
      <c r="BP38" s="176" t="str">
        <f>中高用!$C75&amp;中高用!$D75</f>
        <v/>
      </c>
      <c r="BQ38" s="177"/>
      <c r="BR38" s="177"/>
      <c r="BS38" s="178"/>
      <c r="BT38" s="107"/>
      <c r="BU38" s="115" t="s">
        <v>130</v>
      </c>
      <c r="BV38" s="176" t="str">
        <f>中高用!$C76&amp;中高用!$D76</f>
        <v/>
      </c>
      <c r="BW38" s="177"/>
      <c r="BX38" s="177"/>
      <c r="BY38" s="178"/>
      <c r="BZ38" s="115" t="s">
        <v>130</v>
      </c>
      <c r="CA38" s="176" t="str">
        <f>中高用!$C83&amp;中高用!$D83</f>
        <v/>
      </c>
      <c r="CB38" s="177"/>
      <c r="CC38" s="177"/>
      <c r="CD38" s="178"/>
      <c r="CE38" s="107"/>
      <c r="CF38" s="115" t="s">
        <v>130</v>
      </c>
      <c r="CG38" s="176" t="str">
        <f>中高用!$C84&amp;中高用!$D84</f>
        <v/>
      </c>
      <c r="CH38" s="177"/>
      <c r="CI38" s="177"/>
      <c r="CJ38" s="178"/>
      <c r="CK38" s="115" t="s">
        <v>130</v>
      </c>
      <c r="CL38" s="176" t="str">
        <f>中高用!$C91&amp;中高用!$D91</f>
        <v/>
      </c>
      <c r="CM38" s="177"/>
      <c r="CN38" s="177"/>
      <c r="CO38" s="178"/>
      <c r="CP38" s="107"/>
      <c r="CQ38" s="115" t="s">
        <v>130</v>
      </c>
      <c r="CR38" s="176" t="str">
        <f>中高用!$C92&amp;中高用!$D92</f>
        <v/>
      </c>
      <c r="CS38" s="177"/>
      <c r="CT38" s="177"/>
      <c r="CU38" s="178"/>
      <c r="CV38" s="115" t="s">
        <v>130</v>
      </c>
      <c r="CW38" s="176" t="str">
        <f>中高用!$C99&amp;中高用!$D99</f>
        <v/>
      </c>
      <c r="CX38" s="177"/>
      <c r="CY38" s="177"/>
      <c r="CZ38" s="178"/>
      <c r="DA38" s="107"/>
      <c r="DB38" s="115" t="s">
        <v>130</v>
      </c>
      <c r="DC38" s="176" t="str">
        <f>中高用!$C100&amp;中高用!$D100</f>
        <v/>
      </c>
      <c r="DD38" s="177"/>
      <c r="DE38" s="177"/>
      <c r="DF38" s="178"/>
    </row>
    <row r="39" spans="1:110" ht="16.5" customHeight="1">
      <c r="A39" s="173" t="s">
        <v>131</v>
      </c>
      <c r="B39" s="174" t="str">
        <f>IF(中高用!$K27="","",中高用!$K27)</f>
        <v/>
      </c>
      <c r="C39" s="170" t="s">
        <v>132</v>
      </c>
      <c r="D39" s="171"/>
      <c r="E39" s="172"/>
      <c r="F39" s="107"/>
      <c r="G39" s="173" t="s">
        <v>131</v>
      </c>
      <c r="H39" s="174" t="str">
        <f>IF(中高用!$K28="","",中高用!$K28)</f>
        <v/>
      </c>
      <c r="I39" s="170" t="s">
        <v>132</v>
      </c>
      <c r="J39" s="171"/>
      <c r="K39" s="172"/>
      <c r="L39" s="173" t="s">
        <v>131</v>
      </c>
      <c r="M39" s="174" t="str">
        <f>IF(中高用!$K35="","",中高用!$K35)</f>
        <v/>
      </c>
      <c r="N39" s="170" t="s">
        <v>132</v>
      </c>
      <c r="O39" s="171"/>
      <c r="P39" s="172"/>
      <c r="Q39" s="107"/>
      <c r="R39" s="173" t="s">
        <v>131</v>
      </c>
      <c r="S39" s="174" t="str">
        <f>IF(中高用!$K36="","",中高用!$K36)</f>
        <v/>
      </c>
      <c r="T39" s="170" t="s">
        <v>132</v>
      </c>
      <c r="U39" s="171"/>
      <c r="V39" s="172"/>
      <c r="W39" s="173" t="s">
        <v>131</v>
      </c>
      <c r="X39" s="174" t="str">
        <f>IF(中高用!$K43="","",中高用!$K43)</f>
        <v/>
      </c>
      <c r="Y39" s="170" t="s">
        <v>132</v>
      </c>
      <c r="Z39" s="171"/>
      <c r="AA39" s="172"/>
      <c r="AB39" s="107"/>
      <c r="AC39" s="173" t="s">
        <v>131</v>
      </c>
      <c r="AD39" s="174" t="str">
        <f>IF(中高用!$K44="","",中高用!$K44)</f>
        <v/>
      </c>
      <c r="AE39" s="170" t="s">
        <v>132</v>
      </c>
      <c r="AF39" s="171"/>
      <c r="AG39" s="172"/>
      <c r="AH39" s="173" t="s">
        <v>131</v>
      </c>
      <c r="AI39" s="174" t="str">
        <f>IF(中高用!$K51="","",中高用!$K51)</f>
        <v/>
      </c>
      <c r="AJ39" s="170" t="s">
        <v>132</v>
      </c>
      <c r="AK39" s="171"/>
      <c r="AL39" s="172"/>
      <c r="AM39" s="107"/>
      <c r="AN39" s="173" t="s">
        <v>131</v>
      </c>
      <c r="AO39" s="174" t="str">
        <f>IF(中高用!$K52="","",中高用!$K52)</f>
        <v/>
      </c>
      <c r="AP39" s="170" t="s">
        <v>132</v>
      </c>
      <c r="AQ39" s="171"/>
      <c r="AR39" s="172"/>
      <c r="AS39" s="173" t="s">
        <v>131</v>
      </c>
      <c r="AT39" s="174" t="str">
        <f>IF(中高用!$K59="","",中高用!$K59)</f>
        <v/>
      </c>
      <c r="AU39" s="170" t="s">
        <v>132</v>
      </c>
      <c r="AV39" s="171"/>
      <c r="AW39" s="172"/>
      <c r="AX39" s="107"/>
      <c r="AY39" s="173" t="s">
        <v>131</v>
      </c>
      <c r="AZ39" s="174" t="str">
        <f>IF(中高用!$K60="","",中高用!$K60)</f>
        <v/>
      </c>
      <c r="BA39" s="170" t="s">
        <v>132</v>
      </c>
      <c r="BB39" s="171"/>
      <c r="BC39" s="172"/>
      <c r="BD39" s="173" t="s">
        <v>131</v>
      </c>
      <c r="BE39" s="174" t="str">
        <f>IF(中高用!$K67="","",中高用!$K67)</f>
        <v/>
      </c>
      <c r="BF39" s="170" t="s">
        <v>132</v>
      </c>
      <c r="BG39" s="171"/>
      <c r="BH39" s="172"/>
      <c r="BI39" s="107"/>
      <c r="BJ39" s="173" t="s">
        <v>131</v>
      </c>
      <c r="BK39" s="174" t="str">
        <f>IF(中高用!$K68="","",中高用!$K68)</f>
        <v/>
      </c>
      <c r="BL39" s="170" t="s">
        <v>132</v>
      </c>
      <c r="BM39" s="171"/>
      <c r="BN39" s="172"/>
      <c r="BO39" s="173" t="s">
        <v>131</v>
      </c>
      <c r="BP39" s="174" t="str">
        <f>IF(中高用!$K75="","",中高用!$K75)</f>
        <v/>
      </c>
      <c r="BQ39" s="170" t="s">
        <v>132</v>
      </c>
      <c r="BR39" s="171"/>
      <c r="BS39" s="172"/>
      <c r="BT39" s="107"/>
      <c r="BU39" s="173" t="s">
        <v>131</v>
      </c>
      <c r="BV39" s="174" t="str">
        <f>IF(中高用!$K76="","",中高用!$K76)</f>
        <v/>
      </c>
      <c r="BW39" s="170" t="s">
        <v>132</v>
      </c>
      <c r="BX39" s="171"/>
      <c r="BY39" s="172"/>
      <c r="BZ39" s="173" t="s">
        <v>131</v>
      </c>
      <c r="CA39" s="174" t="str">
        <f>IF(中高用!$K83="","",中高用!$K83)</f>
        <v/>
      </c>
      <c r="CB39" s="170" t="s">
        <v>132</v>
      </c>
      <c r="CC39" s="171"/>
      <c r="CD39" s="172"/>
      <c r="CE39" s="107"/>
      <c r="CF39" s="173" t="s">
        <v>131</v>
      </c>
      <c r="CG39" s="174" t="str">
        <f>IF(中高用!$K84="","",中高用!$K84)</f>
        <v/>
      </c>
      <c r="CH39" s="170" t="s">
        <v>132</v>
      </c>
      <c r="CI39" s="171"/>
      <c r="CJ39" s="172"/>
      <c r="CK39" s="173" t="s">
        <v>131</v>
      </c>
      <c r="CL39" s="174" t="str">
        <f>IF(中高用!$K91="","",中高用!$K91)</f>
        <v/>
      </c>
      <c r="CM39" s="170" t="s">
        <v>132</v>
      </c>
      <c r="CN39" s="171"/>
      <c r="CO39" s="172"/>
      <c r="CP39" s="107"/>
      <c r="CQ39" s="173" t="s">
        <v>131</v>
      </c>
      <c r="CR39" s="174" t="str">
        <f>IF(中高用!$K92="","",中高用!$K92)</f>
        <v/>
      </c>
      <c r="CS39" s="170" t="s">
        <v>132</v>
      </c>
      <c r="CT39" s="171"/>
      <c r="CU39" s="172"/>
      <c r="CV39" s="173" t="s">
        <v>131</v>
      </c>
      <c r="CW39" s="174" t="str">
        <f>IF(中高用!$K99="","",中高用!$K99)</f>
        <v/>
      </c>
      <c r="CX39" s="170" t="s">
        <v>132</v>
      </c>
      <c r="CY39" s="171"/>
      <c r="CZ39" s="172"/>
      <c r="DA39" s="107"/>
      <c r="DB39" s="173" t="s">
        <v>131</v>
      </c>
      <c r="DC39" s="174" t="str">
        <f>IF(中高用!$K100="","",中高用!$K100)</f>
        <v/>
      </c>
      <c r="DD39" s="170" t="s">
        <v>132</v>
      </c>
      <c r="DE39" s="171"/>
      <c r="DF39" s="172"/>
    </row>
    <row r="40" spans="1:110" ht="16.5" customHeight="1">
      <c r="A40" s="173"/>
      <c r="B40" s="175"/>
      <c r="C40" s="167"/>
      <c r="D40" s="168"/>
      <c r="E40" s="169"/>
      <c r="F40" s="107"/>
      <c r="G40" s="173"/>
      <c r="H40" s="175"/>
      <c r="I40" s="167"/>
      <c r="J40" s="168"/>
      <c r="K40" s="169"/>
      <c r="L40" s="173"/>
      <c r="M40" s="175"/>
      <c r="N40" s="167"/>
      <c r="O40" s="168"/>
      <c r="P40" s="169"/>
      <c r="Q40" s="107"/>
      <c r="R40" s="173"/>
      <c r="S40" s="175"/>
      <c r="T40" s="167"/>
      <c r="U40" s="168"/>
      <c r="V40" s="169"/>
      <c r="W40" s="173"/>
      <c r="X40" s="175"/>
      <c r="Y40" s="167"/>
      <c r="Z40" s="168"/>
      <c r="AA40" s="169"/>
      <c r="AB40" s="107"/>
      <c r="AC40" s="173"/>
      <c r="AD40" s="175"/>
      <c r="AE40" s="167"/>
      <c r="AF40" s="168"/>
      <c r="AG40" s="169"/>
      <c r="AH40" s="173"/>
      <c r="AI40" s="175"/>
      <c r="AJ40" s="167"/>
      <c r="AK40" s="168"/>
      <c r="AL40" s="169"/>
      <c r="AM40" s="107"/>
      <c r="AN40" s="173"/>
      <c r="AO40" s="175"/>
      <c r="AP40" s="167"/>
      <c r="AQ40" s="168"/>
      <c r="AR40" s="169"/>
      <c r="AS40" s="173"/>
      <c r="AT40" s="175"/>
      <c r="AU40" s="167"/>
      <c r="AV40" s="168"/>
      <c r="AW40" s="169"/>
      <c r="AX40" s="107"/>
      <c r="AY40" s="173"/>
      <c r="AZ40" s="175"/>
      <c r="BA40" s="167"/>
      <c r="BB40" s="168"/>
      <c r="BC40" s="169"/>
      <c r="BD40" s="173"/>
      <c r="BE40" s="175"/>
      <c r="BF40" s="167"/>
      <c r="BG40" s="168"/>
      <c r="BH40" s="169"/>
      <c r="BI40" s="107"/>
      <c r="BJ40" s="173"/>
      <c r="BK40" s="175"/>
      <c r="BL40" s="167"/>
      <c r="BM40" s="168"/>
      <c r="BN40" s="169"/>
      <c r="BO40" s="173"/>
      <c r="BP40" s="175"/>
      <c r="BQ40" s="167"/>
      <c r="BR40" s="168"/>
      <c r="BS40" s="169"/>
      <c r="BT40" s="107"/>
      <c r="BU40" s="173"/>
      <c r="BV40" s="175"/>
      <c r="BW40" s="167"/>
      <c r="BX40" s="168"/>
      <c r="BY40" s="169"/>
      <c r="BZ40" s="173"/>
      <c r="CA40" s="175"/>
      <c r="CB40" s="167"/>
      <c r="CC40" s="168"/>
      <c r="CD40" s="169"/>
      <c r="CE40" s="107"/>
      <c r="CF40" s="173"/>
      <c r="CG40" s="175"/>
      <c r="CH40" s="167"/>
      <c r="CI40" s="168"/>
      <c r="CJ40" s="169"/>
      <c r="CK40" s="173"/>
      <c r="CL40" s="175"/>
      <c r="CM40" s="167"/>
      <c r="CN40" s="168"/>
      <c r="CO40" s="169"/>
      <c r="CP40" s="107"/>
      <c r="CQ40" s="173"/>
      <c r="CR40" s="175"/>
      <c r="CS40" s="167"/>
      <c r="CT40" s="168"/>
      <c r="CU40" s="169"/>
      <c r="CV40" s="173"/>
      <c r="CW40" s="175"/>
      <c r="CX40" s="167"/>
      <c r="CY40" s="168"/>
      <c r="CZ40" s="169"/>
      <c r="DA40" s="107"/>
      <c r="DB40" s="173"/>
      <c r="DC40" s="175"/>
      <c r="DD40" s="167"/>
      <c r="DE40" s="168"/>
      <c r="DF40" s="169"/>
    </row>
    <row r="41" spans="1:110" ht="33" customHeight="1" thickBot="1">
      <c r="A41" s="116" t="s">
        <v>133</v>
      </c>
      <c r="B41" s="164" t="str">
        <f>IF(中高用!$G27="","",中高用!$G27)</f>
        <v/>
      </c>
      <c r="C41" s="165"/>
      <c r="D41" s="165"/>
      <c r="E41" s="166"/>
      <c r="F41" s="107"/>
      <c r="G41" s="116" t="s">
        <v>133</v>
      </c>
      <c r="H41" s="164" t="str">
        <f>IF(中高用!$G28="","",中高用!$G28)</f>
        <v/>
      </c>
      <c r="I41" s="165"/>
      <c r="J41" s="165"/>
      <c r="K41" s="166"/>
      <c r="L41" s="116" t="s">
        <v>133</v>
      </c>
      <c r="M41" s="164" t="str">
        <f>IF(中高用!$G35="","",中高用!$G35)</f>
        <v/>
      </c>
      <c r="N41" s="165"/>
      <c r="O41" s="165"/>
      <c r="P41" s="166"/>
      <c r="Q41" s="107"/>
      <c r="R41" s="116" t="s">
        <v>133</v>
      </c>
      <c r="S41" s="164" t="str">
        <f>IF(中高用!$G36="","",中高用!$G36)</f>
        <v/>
      </c>
      <c r="T41" s="165"/>
      <c r="U41" s="165"/>
      <c r="V41" s="166"/>
      <c r="W41" s="116" t="s">
        <v>133</v>
      </c>
      <c r="X41" s="164" t="str">
        <f>IF(中高用!$G43="","",中高用!$G43)</f>
        <v/>
      </c>
      <c r="Y41" s="165"/>
      <c r="Z41" s="165"/>
      <c r="AA41" s="166"/>
      <c r="AB41" s="107"/>
      <c r="AC41" s="116" t="s">
        <v>133</v>
      </c>
      <c r="AD41" s="164" t="str">
        <f>IF(中高用!$G44="","",中高用!$G44)</f>
        <v/>
      </c>
      <c r="AE41" s="165"/>
      <c r="AF41" s="165"/>
      <c r="AG41" s="166"/>
      <c r="AH41" s="116" t="s">
        <v>133</v>
      </c>
      <c r="AI41" s="164" t="str">
        <f>IF(中高用!$G51="","",中高用!$G51)</f>
        <v/>
      </c>
      <c r="AJ41" s="165"/>
      <c r="AK41" s="165"/>
      <c r="AL41" s="166"/>
      <c r="AM41" s="107"/>
      <c r="AN41" s="116" t="s">
        <v>133</v>
      </c>
      <c r="AO41" s="164" t="str">
        <f>IF(中高用!$G52="","",中高用!$G52)</f>
        <v/>
      </c>
      <c r="AP41" s="165"/>
      <c r="AQ41" s="165"/>
      <c r="AR41" s="166"/>
      <c r="AS41" s="116" t="s">
        <v>133</v>
      </c>
      <c r="AT41" s="164" t="str">
        <f>IF(中高用!$G59="","",中高用!$G59)</f>
        <v/>
      </c>
      <c r="AU41" s="165"/>
      <c r="AV41" s="165"/>
      <c r="AW41" s="166"/>
      <c r="AX41" s="107"/>
      <c r="AY41" s="116" t="s">
        <v>133</v>
      </c>
      <c r="AZ41" s="164" t="str">
        <f>IF(中高用!$G60="","",中高用!$G60)</f>
        <v/>
      </c>
      <c r="BA41" s="165"/>
      <c r="BB41" s="165"/>
      <c r="BC41" s="166"/>
      <c r="BD41" s="116" t="s">
        <v>133</v>
      </c>
      <c r="BE41" s="164" t="str">
        <f>IF(中高用!$G67="","",中高用!$G67)</f>
        <v/>
      </c>
      <c r="BF41" s="165"/>
      <c r="BG41" s="165"/>
      <c r="BH41" s="166"/>
      <c r="BI41" s="107"/>
      <c r="BJ41" s="116" t="s">
        <v>133</v>
      </c>
      <c r="BK41" s="164" t="str">
        <f>IF(中高用!$G68="","",中高用!$G68)</f>
        <v/>
      </c>
      <c r="BL41" s="165"/>
      <c r="BM41" s="165"/>
      <c r="BN41" s="166"/>
      <c r="BO41" s="116" t="s">
        <v>133</v>
      </c>
      <c r="BP41" s="164" t="str">
        <f>IF(中高用!$G75="","",中高用!$G75)</f>
        <v/>
      </c>
      <c r="BQ41" s="165"/>
      <c r="BR41" s="165"/>
      <c r="BS41" s="166"/>
      <c r="BT41" s="107"/>
      <c r="BU41" s="116" t="s">
        <v>133</v>
      </c>
      <c r="BV41" s="164" t="str">
        <f>IF(中高用!$G76="","",中高用!$G76)</f>
        <v/>
      </c>
      <c r="BW41" s="165"/>
      <c r="BX41" s="165"/>
      <c r="BY41" s="166"/>
      <c r="BZ41" s="116" t="s">
        <v>133</v>
      </c>
      <c r="CA41" s="164" t="str">
        <f>IF(中高用!$G83="","",中高用!$G83)</f>
        <v/>
      </c>
      <c r="CB41" s="165"/>
      <c r="CC41" s="165"/>
      <c r="CD41" s="166"/>
      <c r="CE41" s="107"/>
      <c r="CF41" s="116" t="s">
        <v>133</v>
      </c>
      <c r="CG41" s="164" t="str">
        <f>IF(中高用!$G84="","",中高用!$G84)</f>
        <v/>
      </c>
      <c r="CH41" s="165"/>
      <c r="CI41" s="165"/>
      <c r="CJ41" s="166"/>
      <c r="CK41" s="116" t="s">
        <v>133</v>
      </c>
      <c r="CL41" s="164" t="str">
        <f>IF(中高用!$G91="","",中高用!$G91)</f>
        <v/>
      </c>
      <c r="CM41" s="165"/>
      <c r="CN41" s="165"/>
      <c r="CO41" s="166"/>
      <c r="CP41" s="107"/>
      <c r="CQ41" s="116" t="s">
        <v>133</v>
      </c>
      <c r="CR41" s="164" t="str">
        <f>IF(中高用!$G92="","",中高用!$G92)</f>
        <v/>
      </c>
      <c r="CS41" s="165"/>
      <c r="CT41" s="165"/>
      <c r="CU41" s="166"/>
      <c r="CV41" s="116" t="s">
        <v>133</v>
      </c>
      <c r="CW41" s="164" t="str">
        <f>IF(中高用!$G99="","",中高用!$G99)</f>
        <v/>
      </c>
      <c r="CX41" s="165"/>
      <c r="CY41" s="165"/>
      <c r="CZ41" s="166"/>
      <c r="DA41" s="107"/>
      <c r="DB41" s="116" t="s">
        <v>133</v>
      </c>
      <c r="DC41" s="164" t="str">
        <f>IF(中高用!$G100="","",中高用!$G100)</f>
        <v/>
      </c>
      <c r="DD41" s="165"/>
      <c r="DE41" s="165"/>
      <c r="DF41" s="166"/>
    </row>
    <row r="42" spans="1:110" ht="48.75" customHeight="1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</row>
  </sheetData>
  <sheetProtection sheet="1" objects="1" scenarios="1"/>
  <mergeCells count="960">
    <mergeCell ref="CW41:CZ41"/>
    <mergeCell ref="DC41:DF41"/>
    <mergeCell ref="CW36:CX37"/>
    <mergeCell ref="CZ36:CZ37"/>
    <mergeCell ref="DC36:DD37"/>
    <mergeCell ref="DF36:DF37"/>
    <mergeCell ref="CW38:CZ38"/>
    <mergeCell ref="DC38:DF38"/>
    <mergeCell ref="CV39:CV40"/>
    <mergeCell ref="CW39:CW40"/>
    <mergeCell ref="CX39:CZ39"/>
    <mergeCell ref="DB39:DB40"/>
    <mergeCell ref="DC39:DC40"/>
    <mergeCell ref="DD39:DF39"/>
    <mergeCell ref="CX40:CZ40"/>
    <mergeCell ref="DD40:DF40"/>
    <mergeCell ref="CW31:CZ31"/>
    <mergeCell ref="DC31:DF31"/>
    <mergeCell ref="CW34:CX34"/>
    <mergeCell ref="CY34:CY35"/>
    <mergeCell ref="CZ34:CZ35"/>
    <mergeCell ref="DC34:DD34"/>
    <mergeCell ref="DE34:DE35"/>
    <mergeCell ref="DF34:DF35"/>
    <mergeCell ref="CW35:CX35"/>
    <mergeCell ref="DC35:DD35"/>
    <mergeCell ref="CW26:CX27"/>
    <mergeCell ref="CZ26:CZ27"/>
    <mergeCell ref="DC26:DD27"/>
    <mergeCell ref="DF26:DF27"/>
    <mergeCell ref="CW28:CZ28"/>
    <mergeCell ref="DC28:DF28"/>
    <mergeCell ref="CV29:CV30"/>
    <mergeCell ref="CW29:CW30"/>
    <mergeCell ref="CX29:CZ29"/>
    <mergeCell ref="DB29:DB30"/>
    <mergeCell ref="DC29:DC30"/>
    <mergeCell ref="DD29:DF29"/>
    <mergeCell ref="CX30:CZ30"/>
    <mergeCell ref="DD30:DF30"/>
    <mergeCell ref="CW20:CZ20"/>
    <mergeCell ref="DC20:DF20"/>
    <mergeCell ref="CW24:CX24"/>
    <mergeCell ref="CY24:CY25"/>
    <mergeCell ref="CZ24:CZ25"/>
    <mergeCell ref="DC24:DD24"/>
    <mergeCell ref="DE24:DE25"/>
    <mergeCell ref="DF24:DF25"/>
    <mergeCell ref="CW25:CX25"/>
    <mergeCell ref="DC25:DD25"/>
    <mergeCell ref="CW15:CX16"/>
    <mergeCell ref="CZ15:CZ16"/>
    <mergeCell ref="DC15:DD16"/>
    <mergeCell ref="DF15:DF16"/>
    <mergeCell ref="CW17:CZ17"/>
    <mergeCell ref="DC17:DF17"/>
    <mergeCell ref="CV18:CV19"/>
    <mergeCell ref="CW18:CW19"/>
    <mergeCell ref="CX18:CZ18"/>
    <mergeCell ref="DB18:DB19"/>
    <mergeCell ref="DC18:DC19"/>
    <mergeCell ref="DD18:DF18"/>
    <mergeCell ref="CX19:CZ19"/>
    <mergeCell ref="DD19:DF19"/>
    <mergeCell ref="CW10:CZ10"/>
    <mergeCell ref="DC10:DF10"/>
    <mergeCell ref="CW13:CX13"/>
    <mergeCell ref="CY13:CY14"/>
    <mergeCell ref="CZ13:CZ14"/>
    <mergeCell ref="DC13:DD13"/>
    <mergeCell ref="DE13:DE14"/>
    <mergeCell ref="DF13:DF14"/>
    <mergeCell ref="CW14:CX14"/>
    <mergeCell ref="DC14:DD14"/>
    <mergeCell ref="CL41:CO41"/>
    <mergeCell ref="CR41:CU41"/>
    <mergeCell ref="CW3:CX3"/>
    <mergeCell ref="CY3:CY4"/>
    <mergeCell ref="CZ3:CZ4"/>
    <mergeCell ref="DC3:DD3"/>
    <mergeCell ref="DE3:DE4"/>
    <mergeCell ref="DF3:DF4"/>
    <mergeCell ref="CW4:CX4"/>
    <mergeCell ref="DC4:DD4"/>
    <mergeCell ref="CW5:CX6"/>
    <mergeCell ref="CZ5:CZ6"/>
    <mergeCell ref="DC5:DD6"/>
    <mergeCell ref="DF5:DF6"/>
    <mergeCell ref="CW7:CZ7"/>
    <mergeCell ref="DC7:DF7"/>
    <mergeCell ref="CV8:CV9"/>
    <mergeCell ref="CW8:CW9"/>
    <mergeCell ref="CX8:CZ8"/>
    <mergeCell ref="DB8:DB9"/>
    <mergeCell ref="DC8:DC9"/>
    <mergeCell ref="DD8:DF8"/>
    <mergeCell ref="CX9:CZ9"/>
    <mergeCell ref="DD9:DF9"/>
    <mergeCell ref="CL36:CM37"/>
    <mergeCell ref="CO36:CO37"/>
    <mergeCell ref="CR36:CS37"/>
    <mergeCell ref="CU36:CU37"/>
    <mergeCell ref="CL38:CO38"/>
    <mergeCell ref="CR38:CU38"/>
    <mergeCell ref="CK39:CK40"/>
    <mergeCell ref="CL39:CL40"/>
    <mergeCell ref="CM39:CO39"/>
    <mergeCell ref="CQ39:CQ40"/>
    <mergeCell ref="CR39:CR40"/>
    <mergeCell ref="CS39:CU39"/>
    <mergeCell ref="CM40:CO40"/>
    <mergeCell ref="CS40:CU40"/>
    <mergeCell ref="CL31:CO31"/>
    <mergeCell ref="CR31:CU31"/>
    <mergeCell ref="CL34:CM34"/>
    <mergeCell ref="CN34:CN35"/>
    <mergeCell ref="CO34:CO35"/>
    <mergeCell ref="CR34:CS34"/>
    <mergeCell ref="CT34:CT35"/>
    <mergeCell ref="CU34:CU35"/>
    <mergeCell ref="CL35:CM35"/>
    <mergeCell ref="CR35:CS35"/>
    <mergeCell ref="CL26:CM27"/>
    <mergeCell ref="CO26:CO27"/>
    <mergeCell ref="CR26:CS27"/>
    <mergeCell ref="CU26:CU27"/>
    <mergeCell ref="CL28:CO28"/>
    <mergeCell ref="CR28:CU28"/>
    <mergeCell ref="CK29:CK30"/>
    <mergeCell ref="CL29:CL30"/>
    <mergeCell ref="CM29:CO29"/>
    <mergeCell ref="CQ29:CQ30"/>
    <mergeCell ref="CR29:CR30"/>
    <mergeCell ref="CS29:CU29"/>
    <mergeCell ref="CM30:CO30"/>
    <mergeCell ref="CS30:CU30"/>
    <mergeCell ref="CL20:CO20"/>
    <mergeCell ref="CR20:CU20"/>
    <mergeCell ref="CL24:CM24"/>
    <mergeCell ref="CN24:CN25"/>
    <mergeCell ref="CO24:CO25"/>
    <mergeCell ref="CR24:CS24"/>
    <mergeCell ref="CT24:CT25"/>
    <mergeCell ref="CU24:CU25"/>
    <mergeCell ref="CL25:CM25"/>
    <mergeCell ref="CR25:CS25"/>
    <mergeCell ref="CL15:CM16"/>
    <mergeCell ref="CO15:CO16"/>
    <mergeCell ref="CR15:CS16"/>
    <mergeCell ref="CU15:CU16"/>
    <mergeCell ref="CL17:CO17"/>
    <mergeCell ref="CR17:CU17"/>
    <mergeCell ref="CK18:CK19"/>
    <mergeCell ref="CL18:CL19"/>
    <mergeCell ref="CM18:CO18"/>
    <mergeCell ref="CQ18:CQ19"/>
    <mergeCell ref="CR18:CR19"/>
    <mergeCell ref="CS18:CU18"/>
    <mergeCell ref="CM19:CO19"/>
    <mergeCell ref="CS19:CU19"/>
    <mergeCell ref="CL10:CO10"/>
    <mergeCell ref="CR10:CU10"/>
    <mergeCell ref="CL13:CM13"/>
    <mergeCell ref="CN13:CN14"/>
    <mergeCell ref="CO13:CO14"/>
    <mergeCell ref="CR13:CS13"/>
    <mergeCell ref="CT13:CT14"/>
    <mergeCell ref="CU13:CU14"/>
    <mergeCell ref="CL14:CM14"/>
    <mergeCell ref="CR14:CS14"/>
    <mergeCell ref="CL7:CO7"/>
    <mergeCell ref="CR7:CU7"/>
    <mergeCell ref="CK8:CK9"/>
    <mergeCell ref="CL8:CL9"/>
    <mergeCell ref="CM8:CO8"/>
    <mergeCell ref="CQ8:CQ9"/>
    <mergeCell ref="CR8:CR9"/>
    <mergeCell ref="CS8:CU8"/>
    <mergeCell ref="CM9:CO9"/>
    <mergeCell ref="CS9:CU9"/>
    <mergeCell ref="CL3:CM3"/>
    <mergeCell ref="CN3:CN4"/>
    <mergeCell ref="CO3:CO4"/>
    <mergeCell ref="CR3:CS3"/>
    <mergeCell ref="CT3:CT4"/>
    <mergeCell ref="CU3:CU4"/>
    <mergeCell ref="CL4:CM4"/>
    <mergeCell ref="CR4:CS4"/>
    <mergeCell ref="CL5:CM6"/>
    <mergeCell ref="CO5:CO6"/>
    <mergeCell ref="CR5:CS6"/>
    <mergeCell ref="CU5:CU6"/>
    <mergeCell ref="B3:C3"/>
    <mergeCell ref="D3:D4"/>
    <mergeCell ref="E3:E4"/>
    <mergeCell ref="H3:I3"/>
    <mergeCell ref="J3:J4"/>
    <mergeCell ref="K3:K4"/>
    <mergeCell ref="B4:C4"/>
    <mergeCell ref="H4:I4"/>
    <mergeCell ref="X3:Y3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</mergeCells>
  <phoneticPr fontId="3"/>
  <conditionalFormatting sqref="B8:B9">
    <cfRule type="expression" dxfId="719" priority="2127">
      <formula>COUNTIF(E3,"*女*")</formula>
    </cfRule>
  </conditionalFormatting>
  <conditionalFormatting sqref="B18:B19">
    <cfRule type="expression" dxfId="718" priority="333">
      <formula>COUNTIF(E13,"*女*")</formula>
    </cfRule>
  </conditionalFormatting>
  <conditionalFormatting sqref="B29:B30">
    <cfRule type="expression" dxfId="717" priority="331">
      <formula>COUNTIF(E24,"*女*")</formula>
    </cfRule>
  </conditionalFormatting>
  <conditionalFormatting sqref="B39:B40">
    <cfRule type="expression" dxfId="716" priority="329">
      <formula>COUNTIF(E34,"*女*")</formula>
    </cfRule>
  </conditionalFormatting>
  <conditionalFormatting sqref="B3:C3">
    <cfRule type="expression" dxfId="715" priority="2133">
      <formula>COUNTIF(E3,"*女*")</formula>
    </cfRule>
  </conditionalFormatting>
  <conditionalFormatting sqref="B4:C4">
    <cfRule type="expression" dxfId="714" priority="2132">
      <formula>COUNTIF(E3,"*女*")</formula>
    </cfRule>
  </conditionalFormatting>
  <conditionalFormatting sqref="B5:C6">
    <cfRule type="expression" dxfId="713" priority="399">
      <formula>COUNTIF(E3,"*女*")</formula>
    </cfRule>
  </conditionalFormatting>
  <conditionalFormatting sqref="B13:C13">
    <cfRule type="expression" dxfId="712" priority="967">
      <formula>COUNTIF(E13,"*女*")</formula>
    </cfRule>
  </conditionalFormatting>
  <conditionalFormatting sqref="B14:C14">
    <cfRule type="expression" dxfId="711" priority="966">
      <formula>COUNTIF(E13,"*女*")</formula>
    </cfRule>
  </conditionalFormatting>
  <conditionalFormatting sqref="B15:C16">
    <cfRule type="expression" dxfId="710" priority="325">
      <formula>COUNTIF(E13,"*女*")</formula>
    </cfRule>
  </conditionalFormatting>
  <conditionalFormatting sqref="B24:C24">
    <cfRule type="expression" dxfId="709" priority="949">
      <formula>COUNTIF(E24,"*女*")</formula>
    </cfRule>
  </conditionalFormatting>
  <conditionalFormatting sqref="B25:C25">
    <cfRule type="expression" dxfId="708" priority="948">
      <formula>COUNTIF(E24,"*女*")</formula>
    </cfRule>
  </conditionalFormatting>
  <conditionalFormatting sqref="B26:C27">
    <cfRule type="expression" dxfId="707" priority="323">
      <formula>COUNTIF(E24,"*女*")</formula>
    </cfRule>
  </conditionalFormatting>
  <conditionalFormatting sqref="B34:C34">
    <cfRule type="expression" dxfId="706" priority="931">
      <formula>COUNTIF(E34,"*女*")</formula>
    </cfRule>
  </conditionalFormatting>
  <conditionalFormatting sqref="B35:C35">
    <cfRule type="expression" dxfId="705" priority="930">
      <formula>COUNTIF(E34,"*女*")</formula>
    </cfRule>
  </conditionalFormatting>
  <conditionalFormatting sqref="B36:C37">
    <cfRule type="expression" dxfId="704" priority="321">
      <formula>COUNTIF(E34,"*女*")</formula>
    </cfRule>
  </conditionalFormatting>
  <conditionalFormatting sqref="B7:E7">
    <cfRule type="expression" dxfId="703" priority="2128">
      <formula>COUNTIF(E3,"*女*")</formula>
    </cfRule>
  </conditionalFormatting>
  <conditionalFormatting sqref="B10:E10">
    <cfRule type="expression" dxfId="702" priority="2125">
      <formula>COUNTIF(E3,"*女*")</formula>
    </cfRule>
  </conditionalFormatting>
  <conditionalFormatting sqref="B17:E17">
    <cfRule type="expression" dxfId="701" priority="962">
      <formula>COUNTIF(E13,"*女*")</formula>
    </cfRule>
  </conditionalFormatting>
  <conditionalFormatting sqref="B20:E20">
    <cfRule type="expression" dxfId="700" priority="327">
      <formula>COUNTIF(E13,"*女*")</formula>
    </cfRule>
  </conditionalFormatting>
  <conditionalFormatting sqref="B28:E28">
    <cfRule type="expression" dxfId="699" priority="944">
      <formula>COUNTIF(E24,"*女*")</formula>
    </cfRule>
  </conditionalFormatting>
  <conditionalFormatting sqref="B31:E31">
    <cfRule type="expression" dxfId="698" priority="319">
      <formula>COUNTIF(E24,"*女*")</formula>
    </cfRule>
  </conditionalFormatting>
  <conditionalFormatting sqref="B38:E38">
    <cfRule type="expression" dxfId="697" priority="926">
      <formula>COUNTIF(E34,"*女*")</formula>
    </cfRule>
  </conditionalFormatting>
  <conditionalFormatting sqref="B41:E41">
    <cfRule type="expression" dxfId="696" priority="316">
      <formula>COUNTIF(E34,"*女*")</formula>
    </cfRule>
  </conditionalFormatting>
  <conditionalFormatting sqref="C9:E9">
    <cfRule type="expression" dxfId="695" priority="2126">
      <formula>COUNTIF(E3,"*女*")</formula>
    </cfRule>
  </conditionalFormatting>
  <conditionalFormatting sqref="C19:E19">
    <cfRule type="expression" dxfId="694" priority="960">
      <formula>COUNTIF(E13,"*女*")</formula>
    </cfRule>
  </conditionalFormatting>
  <conditionalFormatting sqref="C30:E30">
    <cfRule type="expression" dxfId="693" priority="942">
      <formula>COUNTIF(E24,"*女*")</formula>
    </cfRule>
  </conditionalFormatting>
  <conditionalFormatting sqref="C40:E40">
    <cfRule type="expression" dxfId="692" priority="924">
      <formula>COUNTIF(E34,"*女*")</formula>
    </cfRule>
  </conditionalFormatting>
  <conditionalFormatting sqref="E3:E4">
    <cfRule type="expression" dxfId="691" priority="398">
      <formula>COUNTIF(E3,"*女*")</formula>
    </cfRule>
  </conditionalFormatting>
  <conditionalFormatting sqref="E5:E6">
    <cfRule type="expression" dxfId="690" priority="2129">
      <formula>COUNTIF(E3,"*女*")</formula>
    </cfRule>
  </conditionalFormatting>
  <conditionalFormatting sqref="E13:E14">
    <cfRule type="expression" dxfId="689" priority="395">
      <formula>COUNTIF(E13,"*女*")</formula>
    </cfRule>
  </conditionalFormatting>
  <conditionalFormatting sqref="E15:E16">
    <cfRule type="expression" dxfId="688" priority="963">
      <formula>COUNTIF(E13,"*女*")</formula>
    </cfRule>
  </conditionalFormatting>
  <conditionalFormatting sqref="E24:E25">
    <cfRule type="expression" dxfId="687" priority="393">
      <formula>COUNTIF(E24,"*女*")</formula>
    </cfRule>
  </conditionalFormatting>
  <conditionalFormatting sqref="E26:E27">
    <cfRule type="expression" dxfId="686" priority="945">
      <formula>COUNTIF(E24,"*女*")</formula>
    </cfRule>
  </conditionalFormatting>
  <conditionalFormatting sqref="E34:E35">
    <cfRule type="expression" dxfId="685" priority="391">
      <formula>COUNTIF(E34,"*女*")</formula>
    </cfRule>
  </conditionalFormatting>
  <conditionalFormatting sqref="E36:E37">
    <cfRule type="expression" dxfId="684" priority="927">
      <formula>COUNTIF(E34,"*女*")</formula>
    </cfRule>
  </conditionalFormatting>
  <conditionalFormatting sqref="H8:H9">
    <cfRule type="expression" dxfId="683" priority="970">
      <formula>COUNTIF(K3,"*女*")</formula>
    </cfRule>
  </conditionalFormatting>
  <conditionalFormatting sqref="H18:H19">
    <cfRule type="expression" dxfId="682" priority="332">
      <formula>COUNTIF(K13,"*女*")</formula>
    </cfRule>
  </conditionalFormatting>
  <conditionalFormatting sqref="H29:H30">
    <cfRule type="expression" dxfId="681" priority="330">
      <formula>COUNTIF(K24,"*女*")</formula>
    </cfRule>
  </conditionalFormatting>
  <conditionalFormatting sqref="H39:H40">
    <cfRule type="expression" dxfId="680" priority="328">
      <formula>COUNTIF(K34,"*女*")</formula>
    </cfRule>
  </conditionalFormatting>
  <conditionalFormatting sqref="H3:I3">
    <cfRule type="expression" dxfId="679" priority="976">
      <formula>COUNTIF(K3,"*女*")</formula>
    </cfRule>
  </conditionalFormatting>
  <conditionalFormatting sqref="H4:I4">
    <cfRule type="expression" dxfId="678" priority="975">
      <formula>COUNTIF(K3,"*女*")</formula>
    </cfRule>
  </conditionalFormatting>
  <conditionalFormatting sqref="H5:I6">
    <cfRule type="expression" dxfId="677" priority="974">
      <formula>COUNTIF(K3,"*女*")</formula>
    </cfRule>
  </conditionalFormatting>
  <conditionalFormatting sqref="H13:I13">
    <cfRule type="expression" dxfId="676" priority="958">
      <formula>COUNTIF(K13,"*女*")</formula>
    </cfRule>
  </conditionalFormatting>
  <conditionalFormatting sqref="H14:I14">
    <cfRule type="expression" dxfId="675" priority="957">
      <formula>COUNTIF(K13,"*女*")</formula>
    </cfRule>
  </conditionalFormatting>
  <conditionalFormatting sqref="H15:I16">
    <cfRule type="expression" dxfId="674" priority="324">
      <formula>COUNTIF(K13,"*女*")</formula>
    </cfRule>
  </conditionalFormatting>
  <conditionalFormatting sqref="H24:I24">
    <cfRule type="expression" dxfId="673" priority="940">
      <formula>COUNTIF(K24,"*女*")</formula>
    </cfRule>
  </conditionalFormatting>
  <conditionalFormatting sqref="H25:I25">
    <cfRule type="expression" dxfId="672" priority="939">
      <formula>COUNTIF(K24,"*女*")</formula>
    </cfRule>
  </conditionalFormatting>
  <conditionalFormatting sqref="H26:I27">
    <cfRule type="expression" dxfId="671" priority="322">
      <formula>COUNTIF(K24,"*女*")</formula>
    </cfRule>
  </conditionalFormatting>
  <conditionalFormatting sqref="H34:I34">
    <cfRule type="expression" dxfId="670" priority="922">
      <formula>COUNTIF(K34,"*女*")</formula>
    </cfRule>
  </conditionalFormatting>
  <conditionalFormatting sqref="H35:I35">
    <cfRule type="expression" dxfId="669" priority="921">
      <formula>COUNTIF(K34,"*女*")</formula>
    </cfRule>
  </conditionalFormatting>
  <conditionalFormatting sqref="H36:I37">
    <cfRule type="expression" dxfId="668" priority="320">
      <formula>COUNTIF(K34,"*女*")</formula>
    </cfRule>
  </conditionalFormatting>
  <conditionalFormatting sqref="H7:K7">
    <cfRule type="expression" dxfId="667" priority="317">
      <formula>COUNTIF(K3,"*女*")</formula>
    </cfRule>
  </conditionalFormatting>
  <conditionalFormatting sqref="H10:K10">
    <cfRule type="expression" dxfId="666" priority="400">
      <formula>COUNTIF(K3,"*女*")</formula>
    </cfRule>
  </conditionalFormatting>
  <conditionalFormatting sqref="H17:K17">
    <cfRule type="expression" dxfId="665" priority="953">
      <formula>COUNTIF(K13,"*女*")</formula>
    </cfRule>
  </conditionalFormatting>
  <conditionalFormatting sqref="H20:K20">
    <cfRule type="expression" dxfId="664" priority="326">
      <formula>COUNTIF(K13,"*女*")</formula>
    </cfRule>
  </conditionalFormatting>
  <conditionalFormatting sqref="H28:K28">
    <cfRule type="expression" dxfId="663" priority="935">
      <formula>COUNTIF(K24,"*女*")</formula>
    </cfRule>
  </conditionalFormatting>
  <conditionalFormatting sqref="H31:K31">
    <cfRule type="expression" dxfId="662" priority="318">
      <formula>COUNTIF(K24,"*女*")</formula>
    </cfRule>
  </conditionalFormatting>
  <conditionalFormatting sqref="H38:K38">
    <cfRule type="expression" dxfId="661" priority="917">
      <formula>COUNTIF(K34,"*女*")</formula>
    </cfRule>
  </conditionalFormatting>
  <conditionalFormatting sqref="H41:K41">
    <cfRule type="expression" dxfId="660" priority="315">
      <formula>COUNTIF(K34,"*女*")</formula>
    </cfRule>
  </conditionalFormatting>
  <conditionalFormatting sqref="I9:K9">
    <cfRule type="expression" dxfId="659" priority="969">
      <formula>COUNTIF(K3,"*女*")</formula>
    </cfRule>
  </conditionalFormatting>
  <conditionalFormatting sqref="I19:K19">
    <cfRule type="expression" dxfId="658" priority="951">
      <formula>COUNTIF(K13,"*女*")</formula>
    </cfRule>
  </conditionalFormatting>
  <conditionalFormatting sqref="I30:K30">
    <cfRule type="expression" dxfId="657" priority="933">
      <formula>COUNTIF(K24,"*女*")</formula>
    </cfRule>
  </conditionalFormatting>
  <conditionalFormatting sqref="I40:K40">
    <cfRule type="expression" dxfId="656" priority="915">
      <formula>COUNTIF(K34,"*女*")</formula>
    </cfRule>
  </conditionalFormatting>
  <conditionalFormatting sqref="K3:K4">
    <cfRule type="expression" dxfId="655" priority="973">
      <formula>COUNTIF(K3,"*女*")</formula>
    </cfRule>
  </conditionalFormatting>
  <conditionalFormatting sqref="K5:K6">
    <cfRule type="expression" dxfId="654" priority="972">
      <formula>COUNTIF(K3,"*女*")</formula>
    </cfRule>
  </conditionalFormatting>
  <conditionalFormatting sqref="K13:K14">
    <cfRule type="expression" dxfId="653" priority="394">
      <formula>COUNTIF(K13,"*女*")</formula>
    </cfRule>
  </conditionalFormatting>
  <conditionalFormatting sqref="K15:K16">
    <cfRule type="expression" dxfId="652" priority="954">
      <formula>COUNTIF(K13,"*女*")</formula>
    </cfRule>
  </conditionalFormatting>
  <conditionalFormatting sqref="K24:K25">
    <cfRule type="expression" dxfId="651" priority="392">
      <formula>COUNTIF(K24,"*女*")</formula>
    </cfRule>
  </conditionalFormatting>
  <conditionalFormatting sqref="K26:K27">
    <cfRule type="expression" dxfId="650" priority="936">
      <formula>COUNTIF(K24,"*女*")</formula>
    </cfRule>
  </conditionalFormatting>
  <conditionalFormatting sqref="K34:K35">
    <cfRule type="expression" dxfId="649" priority="390">
      <formula>COUNTIF(K34,"*女*")</formula>
    </cfRule>
  </conditionalFormatting>
  <conditionalFormatting sqref="K36:K37">
    <cfRule type="expression" dxfId="648" priority="918">
      <formula>COUNTIF(K34,"*女*")</formula>
    </cfRule>
  </conditionalFormatting>
  <conditionalFormatting sqref="M8:M9">
    <cfRule type="expression" dxfId="647" priority="258">
      <formula>COUNTIF(P3,"*女*")</formula>
    </cfRule>
  </conditionalFormatting>
  <conditionalFormatting sqref="M18:M19">
    <cfRule type="expression" dxfId="646" priority="244">
      <formula>COUNTIF(P13,"*女*")</formula>
    </cfRule>
  </conditionalFormatting>
  <conditionalFormatting sqref="M29:M30">
    <cfRule type="expression" dxfId="645" priority="230">
      <formula>COUNTIF(P24,"*女*")</formula>
    </cfRule>
  </conditionalFormatting>
  <conditionalFormatting sqref="M39:M40">
    <cfRule type="expression" dxfId="644" priority="229">
      <formula>COUNTIF(P34,"*女*")</formula>
    </cfRule>
  </conditionalFormatting>
  <conditionalFormatting sqref="M3:N3">
    <cfRule type="expression" dxfId="643" priority="904">
      <formula>COUNTIF(P3,"*女*")</formula>
    </cfRule>
  </conditionalFormatting>
  <conditionalFormatting sqref="M4:N4">
    <cfRule type="expression" dxfId="642" priority="903">
      <formula>COUNTIF(P3,"*女*")</formula>
    </cfRule>
  </conditionalFormatting>
  <conditionalFormatting sqref="M5:N6">
    <cfRule type="expression" dxfId="641" priority="314">
      <formula>COUNTIF(P3,"*女*")</formula>
    </cfRule>
  </conditionalFormatting>
  <conditionalFormatting sqref="M13:N13">
    <cfRule type="expression" dxfId="640" priority="886">
      <formula>COUNTIF(P13,"*女*")</formula>
    </cfRule>
  </conditionalFormatting>
  <conditionalFormatting sqref="M14:N14">
    <cfRule type="expression" dxfId="639" priority="885">
      <formula>COUNTIF(P13,"*女*")</formula>
    </cfRule>
  </conditionalFormatting>
  <conditionalFormatting sqref="M15:N16">
    <cfRule type="expression" dxfId="638" priority="300">
      <formula>COUNTIF(P13,"*女*")</formula>
    </cfRule>
  </conditionalFormatting>
  <conditionalFormatting sqref="M24:N24">
    <cfRule type="expression" dxfId="637" priority="868">
      <formula>COUNTIF(P24,"*女*")</formula>
    </cfRule>
  </conditionalFormatting>
  <conditionalFormatting sqref="M25:N25">
    <cfRule type="expression" dxfId="636" priority="867">
      <formula>COUNTIF(P24,"*女*")</formula>
    </cfRule>
  </conditionalFormatting>
  <conditionalFormatting sqref="M26:N27">
    <cfRule type="expression" dxfId="635" priority="286">
      <formula>COUNTIF(P24,"*女*")</formula>
    </cfRule>
  </conditionalFormatting>
  <conditionalFormatting sqref="M34:N34">
    <cfRule type="expression" dxfId="634" priority="850">
      <formula>COUNTIF(P34,"*女*")</formula>
    </cfRule>
  </conditionalFormatting>
  <conditionalFormatting sqref="M35:N35">
    <cfRule type="expression" dxfId="633" priority="849">
      <formula>COUNTIF(P34,"*女*")</formula>
    </cfRule>
  </conditionalFormatting>
  <conditionalFormatting sqref="M36:N37">
    <cfRule type="expression" dxfId="632" priority="272">
      <formula>COUNTIF(P34,"*女*")</formula>
    </cfRule>
  </conditionalFormatting>
  <conditionalFormatting sqref="M7:P7">
    <cfRule type="expression" dxfId="631" priority="899">
      <formula>COUNTIF(P3,"*女*")</formula>
    </cfRule>
  </conditionalFormatting>
  <conditionalFormatting sqref="M10:P10">
    <cfRule type="expression" dxfId="630" priority="202">
      <formula>COUNTIF(P3,"*女*")</formula>
    </cfRule>
  </conditionalFormatting>
  <conditionalFormatting sqref="M17:P17">
    <cfRule type="expression" dxfId="629" priority="881">
      <formula>COUNTIF(P13,"*女*")</formula>
    </cfRule>
  </conditionalFormatting>
  <conditionalFormatting sqref="M20:P20">
    <cfRule type="expression" dxfId="628" priority="188">
      <formula>COUNTIF(P13,"*女*")</formula>
    </cfRule>
  </conditionalFormatting>
  <conditionalFormatting sqref="M28:P28">
    <cfRule type="expression" dxfId="627" priority="863">
      <formula>COUNTIF(P24,"*女*")</formula>
    </cfRule>
  </conditionalFormatting>
  <conditionalFormatting sqref="M31:P31">
    <cfRule type="expression" dxfId="626" priority="187">
      <formula>COUNTIF(P24,"*女*")</formula>
    </cfRule>
  </conditionalFormatting>
  <conditionalFormatting sqref="M38:P38">
    <cfRule type="expression" dxfId="625" priority="845">
      <formula>COUNTIF(P34,"*女*")</formula>
    </cfRule>
  </conditionalFormatting>
  <conditionalFormatting sqref="M41:P41">
    <cfRule type="expression" dxfId="624" priority="186">
      <formula>COUNTIF(P34,"*女*")</formula>
    </cfRule>
  </conditionalFormatting>
  <conditionalFormatting sqref="N9:P9">
    <cfRule type="expression" dxfId="623" priority="897">
      <formula>COUNTIF(P3,"*女*")</formula>
    </cfRule>
  </conditionalFormatting>
  <conditionalFormatting sqref="N19:P19">
    <cfRule type="expression" dxfId="622" priority="879">
      <formula>COUNTIF(P13,"*女*")</formula>
    </cfRule>
  </conditionalFormatting>
  <conditionalFormatting sqref="N30:P30">
    <cfRule type="expression" dxfId="621" priority="861">
      <formula>COUNTIF(P24,"*女*")</formula>
    </cfRule>
  </conditionalFormatting>
  <conditionalFormatting sqref="N40:P40">
    <cfRule type="expression" dxfId="620" priority="843">
      <formula>COUNTIF(P34,"*女*")</formula>
    </cfRule>
  </conditionalFormatting>
  <conditionalFormatting sqref="P3:P4">
    <cfRule type="expression" dxfId="619" priority="389">
      <formula>COUNTIF(P3,"*女*")</formula>
    </cfRule>
  </conditionalFormatting>
  <conditionalFormatting sqref="P5:P6">
    <cfRule type="expression" dxfId="618" priority="900">
      <formula>COUNTIF(P3,"*女*")</formula>
    </cfRule>
  </conditionalFormatting>
  <conditionalFormatting sqref="P13:P14">
    <cfRule type="expression" dxfId="617" priority="387">
      <formula>COUNTIF(P13,"*女*")</formula>
    </cfRule>
  </conditionalFormatting>
  <conditionalFormatting sqref="P15:P16">
    <cfRule type="expression" dxfId="616" priority="882">
      <formula>COUNTIF(P13,"*女*")</formula>
    </cfRule>
  </conditionalFormatting>
  <conditionalFormatting sqref="P24:P25">
    <cfRule type="expression" dxfId="615" priority="385">
      <formula>COUNTIF(P24,"*女*")</formula>
    </cfRule>
  </conditionalFormatting>
  <conditionalFormatting sqref="P26:P27">
    <cfRule type="expression" dxfId="614" priority="864">
      <formula>COUNTIF(P24,"*女*")</formula>
    </cfRule>
  </conditionalFormatting>
  <conditionalFormatting sqref="P34:P35">
    <cfRule type="expression" dxfId="613" priority="382">
      <formula>COUNTIF(P34,"*女*")</formula>
    </cfRule>
  </conditionalFormatting>
  <conditionalFormatting sqref="P36:P37">
    <cfRule type="expression" dxfId="612" priority="846">
      <formula>COUNTIF(P34,"*女*")</formula>
    </cfRule>
  </conditionalFormatting>
  <conditionalFormatting sqref="S8:S9">
    <cfRule type="expression" dxfId="611" priority="257">
      <formula>COUNTIF(V3,"*女*")</formula>
    </cfRule>
  </conditionalFormatting>
  <conditionalFormatting sqref="S18:S19">
    <cfRule type="expression" dxfId="610" priority="243">
      <formula>COUNTIF(V13,"*女*")</formula>
    </cfRule>
  </conditionalFormatting>
  <conditionalFormatting sqref="S29:S30">
    <cfRule type="expression" dxfId="609" priority="228">
      <formula>COUNTIF(V24,"*女*")</formula>
    </cfRule>
  </conditionalFormatting>
  <conditionalFormatting sqref="S39:S40">
    <cfRule type="expression" dxfId="608" priority="227">
      <formula>COUNTIF(V34,"*女*")</formula>
    </cfRule>
  </conditionalFormatting>
  <conditionalFormatting sqref="S3:T3">
    <cfRule type="expression" dxfId="607" priority="895">
      <formula>COUNTIF(V3,"*女*")</formula>
    </cfRule>
  </conditionalFormatting>
  <conditionalFormatting sqref="S4:T4">
    <cfRule type="expression" dxfId="606" priority="894">
      <formula>COUNTIF(V3,"*女*")</formula>
    </cfRule>
  </conditionalFormatting>
  <conditionalFormatting sqref="S5:T6">
    <cfRule type="expression" dxfId="605" priority="313">
      <formula>COUNTIF(V3,"*女*")</formula>
    </cfRule>
  </conditionalFormatting>
  <conditionalFormatting sqref="S13:T13">
    <cfRule type="expression" dxfId="604" priority="877">
      <formula>COUNTIF(V13,"*女*")</formula>
    </cfRule>
  </conditionalFormatting>
  <conditionalFormatting sqref="S14:T14">
    <cfRule type="expression" dxfId="603" priority="876">
      <formula>COUNTIF(V13,"*女*")</formula>
    </cfRule>
  </conditionalFormatting>
  <conditionalFormatting sqref="S15:T16">
    <cfRule type="expression" dxfId="602" priority="299">
      <formula>COUNTIF(V13,"*女*")</formula>
    </cfRule>
  </conditionalFormatting>
  <conditionalFormatting sqref="S24:T24">
    <cfRule type="expression" dxfId="601" priority="859">
      <formula>COUNTIF(V24,"*女*")</formula>
    </cfRule>
  </conditionalFormatting>
  <conditionalFormatting sqref="S25:T25">
    <cfRule type="expression" dxfId="600" priority="858">
      <formula>COUNTIF(V24,"*女*")</formula>
    </cfRule>
  </conditionalFormatting>
  <conditionalFormatting sqref="S26:T27">
    <cfRule type="expression" dxfId="599" priority="285">
      <formula>COUNTIF(V24,"*女*")</formula>
    </cfRule>
  </conditionalFormatting>
  <conditionalFormatting sqref="S34:T34">
    <cfRule type="expression" dxfId="598" priority="841">
      <formula>COUNTIF(V34,"*女*")</formula>
    </cfRule>
  </conditionalFormatting>
  <conditionalFormatting sqref="S35:T35">
    <cfRule type="expression" dxfId="597" priority="840">
      <formula>COUNTIF(V34,"*女*")</formula>
    </cfRule>
  </conditionalFormatting>
  <conditionalFormatting sqref="S36:T37">
    <cfRule type="expression" dxfId="596" priority="271">
      <formula>COUNTIF(V34,"*女*")</formula>
    </cfRule>
  </conditionalFormatting>
  <conditionalFormatting sqref="S7:V7">
    <cfRule type="expression" dxfId="595" priority="890">
      <formula>COUNTIF(V3,"*女*")</formula>
    </cfRule>
  </conditionalFormatting>
  <conditionalFormatting sqref="S10:V10">
    <cfRule type="expression" dxfId="594" priority="201">
      <formula>COUNTIF(V3,"*女*")</formula>
    </cfRule>
  </conditionalFormatting>
  <conditionalFormatting sqref="S17:V17">
    <cfRule type="expression" dxfId="593" priority="872">
      <formula>COUNTIF(V13,"*女*")</formula>
    </cfRule>
  </conditionalFormatting>
  <conditionalFormatting sqref="S20:V20">
    <cfRule type="expression" dxfId="592" priority="185">
      <formula>COUNTIF(V13,"*女*")</formula>
    </cfRule>
  </conditionalFormatting>
  <conditionalFormatting sqref="S28:V28">
    <cfRule type="expression" dxfId="591" priority="854">
      <formula>COUNTIF(V24,"*女*")</formula>
    </cfRule>
  </conditionalFormatting>
  <conditionalFormatting sqref="S31:V31">
    <cfRule type="expression" dxfId="590" priority="184">
      <formula>COUNTIF(V24,"*女*")</formula>
    </cfRule>
  </conditionalFormatting>
  <conditionalFormatting sqref="S38:V38">
    <cfRule type="expression" dxfId="589" priority="836">
      <formula>COUNTIF(V34,"*女*")</formula>
    </cfRule>
  </conditionalFormatting>
  <conditionalFormatting sqref="S41:V41">
    <cfRule type="expression" dxfId="588" priority="183">
      <formula>COUNTIF(V34,"*女*")</formula>
    </cfRule>
  </conditionalFormatting>
  <conditionalFormatting sqref="T9:V9">
    <cfRule type="expression" dxfId="587" priority="888">
      <formula>COUNTIF(V3,"*女*")</formula>
    </cfRule>
  </conditionalFormatting>
  <conditionalFormatting sqref="T19:V19">
    <cfRule type="expression" dxfId="586" priority="870">
      <formula>COUNTIF(V13,"*女*")</formula>
    </cfRule>
  </conditionalFormatting>
  <conditionalFormatting sqref="T30:V30">
    <cfRule type="expression" dxfId="585" priority="852">
      <formula>COUNTIF(V24,"*女*")</formula>
    </cfRule>
  </conditionalFormatting>
  <conditionalFormatting sqref="T40:V40">
    <cfRule type="expression" dxfId="584" priority="834">
      <formula>COUNTIF(V34,"*女*")</formula>
    </cfRule>
  </conditionalFormatting>
  <conditionalFormatting sqref="V3:V4">
    <cfRule type="expression" dxfId="583" priority="388">
      <formula>COUNTIF(V3,"*女*")</formula>
    </cfRule>
  </conditionalFormatting>
  <conditionalFormatting sqref="V5:V6">
    <cfRule type="expression" dxfId="582" priority="891">
      <formula>COUNTIF(V3,"*女*")</formula>
    </cfRule>
  </conditionalFormatting>
  <conditionalFormatting sqref="V13:V14">
    <cfRule type="expression" dxfId="581" priority="386">
      <formula>COUNTIF(V13,"*女*")</formula>
    </cfRule>
  </conditionalFormatting>
  <conditionalFormatting sqref="V15:V16">
    <cfRule type="expression" dxfId="580" priority="873">
      <formula>COUNTIF(V13,"*女*")</formula>
    </cfRule>
  </conditionalFormatting>
  <conditionalFormatting sqref="V24:V25">
    <cfRule type="expression" dxfId="579" priority="384">
      <formula>COUNTIF(V24,"*女*")</formula>
    </cfRule>
  </conditionalFormatting>
  <conditionalFormatting sqref="V26:V27">
    <cfRule type="expression" dxfId="578" priority="855">
      <formula>COUNTIF(V24,"*女*")</formula>
    </cfRule>
  </conditionalFormatting>
  <conditionalFormatting sqref="V34:V35">
    <cfRule type="expression" dxfId="577" priority="383">
      <formula>COUNTIF(V34,"*女*")</formula>
    </cfRule>
  </conditionalFormatting>
  <conditionalFormatting sqref="V36:V37">
    <cfRule type="expression" dxfId="576" priority="837">
      <formula>COUNTIF(V34,"*女*")</formula>
    </cfRule>
  </conditionalFormatting>
  <conditionalFormatting sqref="X8:X9">
    <cfRule type="expression" dxfId="575" priority="256">
      <formula>COUNTIF(AA3,"*女*")</formula>
    </cfRule>
  </conditionalFormatting>
  <conditionalFormatting sqref="X18:X19">
    <cfRule type="expression" dxfId="574" priority="242">
      <formula>COUNTIF(AA13,"*女*")</formula>
    </cfRule>
  </conditionalFormatting>
  <conditionalFormatting sqref="X29:X30">
    <cfRule type="expression" dxfId="573" priority="226">
      <formula>COUNTIF(AA24,"*女*")</formula>
    </cfRule>
  </conditionalFormatting>
  <conditionalFormatting sqref="X39:X40">
    <cfRule type="expression" dxfId="572" priority="225">
      <formula>COUNTIF(AA34,"*女*")</formula>
    </cfRule>
  </conditionalFormatting>
  <conditionalFormatting sqref="X3:Y3">
    <cfRule type="expression" dxfId="571" priority="832">
      <formula>COUNTIF(AA3,"*女*")</formula>
    </cfRule>
  </conditionalFormatting>
  <conditionalFormatting sqref="X4:Y4">
    <cfRule type="expression" dxfId="570" priority="831">
      <formula>COUNTIF(AA3,"*女*")</formula>
    </cfRule>
  </conditionalFormatting>
  <conditionalFormatting sqref="X5:Y6">
    <cfRule type="expression" dxfId="569" priority="312">
      <formula>COUNTIF(AA3,"*女*")</formula>
    </cfRule>
  </conditionalFormatting>
  <conditionalFormatting sqref="X13:Y13">
    <cfRule type="expression" dxfId="568" priority="814">
      <formula>COUNTIF(AA13,"*女*")</formula>
    </cfRule>
  </conditionalFormatting>
  <conditionalFormatting sqref="X14:Y14">
    <cfRule type="expression" dxfId="567" priority="813">
      <formula>COUNTIF(AA13,"*女*")</formula>
    </cfRule>
  </conditionalFormatting>
  <conditionalFormatting sqref="X15:Y16">
    <cfRule type="expression" dxfId="566" priority="298">
      <formula>COUNTIF(AA13,"*女*")</formula>
    </cfRule>
  </conditionalFormatting>
  <conditionalFormatting sqref="X24:Y24">
    <cfRule type="expression" dxfId="565" priority="796">
      <formula>COUNTIF(AA24,"*女*")</formula>
    </cfRule>
  </conditionalFormatting>
  <conditionalFormatting sqref="X25:Y25">
    <cfRule type="expression" dxfId="564" priority="795">
      <formula>COUNTIF(AA24,"*女*")</formula>
    </cfRule>
  </conditionalFormatting>
  <conditionalFormatting sqref="X26:Y27">
    <cfRule type="expression" dxfId="563" priority="284">
      <formula>COUNTIF(AA24,"*女*")</formula>
    </cfRule>
  </conditionalFormatting>
  <conditionalFormatting sqref="X34:Y34">
    <cfRule type="expression" dxfId="562" priority="778">
      <formula>COUNTIF(AA34,"*女*")</formula>
    </cfRule>
  </conditionalFormatting>
  <conditionalFormatting sqref="X35:Y35">
    <cfRule type="expression" dxfId="561" priority="777">
      <formula>COUNTIF(AA34,"*女*")</formula>
    </cfRule>
  </conditionalFormatting>
  <conditionalFormatting sqref="X36:Y37">
    <cfRule type="expression" dxfId="560" priority="270">
      <formula>COUNTIF(AA34,"*女*")</formula>
    </cfRule>
  </conditionalFormatting>
  <conditionalFormatting sqref="X7:AA7">
    <cfRule type="expression" dxfId="559" priority="827">
      <formula>COUNTIF(AA3,"*女*")</formula>
    </cfRule>
  </conditionalFormatting>
  <conditionalFormatting sqref="X10:AA10">
    <cfRule type="expression" dxfId="558" priority="200">
      <formula>COUNTIF(AA3,"*女*")</formula>
    </cfRule>
  </conditionalFormatting>
  <conditionalFormatting sqref="X17:AA17">
    <cfRule type="expression" dxfId="557" priority="809">
      <formula>COUNTIF(AA13,"*女*")</formula>
    </cfRule>
  </conditionalFormatting>
  <conditionalFormatting sqref="X20:AA20">
    <cfRule type="expression" dxfId="556" priority="182">
      <formula>COUNTIF(AA13,"*女*")</formula>
    </cfRule>
  </conditionalFormatting>
  <conditionalFormatting sqref="X28:AA28">
    <cfRule type="expression" dxfId="555" priority="791">
      <formula>COUNTIF(AA24,"*女*")</formula>
    </cfRule>
  </conditionalFormatting>
  <conditionalFormatting sqref="X31:AA31">
    <cfRule type="expression" dxfId="554" priority="181">
      <formula>COUNTIF(AA24,"*女*")</formula>
    </cfRule>
  </conditionalFormatting>
  <conditionalFormatting sqref="X38:AA38">
    <cfRule type="expression" dxfId="553" priority="773">
      <formula>COUNTIF(AA34,"*女*")</formula>
    </cfRule>
  </conditionalFormatting>
  <conditionalFormatting sqref="X41:AA41">
    <cfRule type="expression" dxfId="552" priority="180">
      <formula>COUNTIF(AA34,"*女*")</formula>
    </cfRule>
  </conditionalFormatting>
  <conditionalFormatting sqref="Y9:AA9">
    <cfRule type="expression" dxfId="551" priority="825">
      <formula>COUNTIF(AA3,"*女*")</formula>
    </cfRule>
  </conditionalFormatting>
  <conditionalFormatting sqref="Y19:AA19">
    <cfRule type="expression" dxfId="550" priority="807">
      <formula>COUNTIF(AA13,"*女*")</formula>
    </cfRule>
  </conditionalFormatting>
  <conditionalFormatting sqref="Y30:AA30">
    <cfRule type="expression" dxfId="549" priority="789">
      <formula>COUNTIF(AA24,"*女*")</formula>
    </cfRule>
  </conditionalFormatting>
  <conditionalFormatting sqref="Y40:AA40">
    <cfRule type="expression" dxfId="548" priority="771">
      <formula>COUNTIF(AA34,"*女*")</formula>
    </cfRule>
  </conditionalFormatting>
  <conditionalFormatting sqref="AA3:AA4">
    <cfRule type="expression" dxfId="547" priority="374">
      <formula>COUNTIF(AA3,"*女*")</formula>
    </cfRule>
  </conditionalFormatting>
  <conditionalFormatting sqref="AA5:AA6">
    <cfRule type="expression" dxfId="546" priority="828">
      <formula>COUNTIF(AA3,"*女*")</formula>
    </cfRule>
  </conditionalFormatting>
  <conditionalFormatting sqref="AA13:AA14">
    <cfRule type="expression" dxfId="545" priority="377">
      <formula>COUNTIF(AA13,"*女*")</formula>
    </cfRule>
  </conditionalFormatting>
  <conditionalFormatting sqref="AA15:AA16">
    <cfRule type="expression" dxfId="544" priority="810">
      <formula>COUNTIF(AA13,"*女*")</formula>
    </cfRule>
  </conditionalFormatting>
  <conditionalFormatting sqref="AA24:AA25">
    <cfRule type="expression" dxfId="543" priority="378">
      <formula>COUNTIF(AA24,"*女*")</formula>
    </cfRule>
  </conditionalFormatting>
  <conditionalFormatting sqref="AA26:AA27">
    <cfRule type="expression" dxfId="542" priority="792">
      <formula>COUNTIF(AA24,"*女*")</formula>
    </cfRule>
  </conditionalFormatting>
  <conditionalFormatting sqref="AA34:AA35">
    <cfRule type="expression" dxfId="541" priority="381">
      <formula>COUNTIF(AA34,"*女*")</formula>
    </cfRule>
  </conditionalFormatting>
  <conditionalFormatting sqref="AA36:AA37">
    <cfRule type="expression" dxfId="540" priority="774">
      <formula>COUNTIF(AA34,"*女*")</formula>
    </cfRule>
  </conditionalFormatting>
  <conditionalFormatting sqref="AD8:AD9">
    <cfRule type="expression" dxfId="539" priority="255">
      <formula>COUNTIF(AG3,"*女*")</formula>
    </cfRule>
  </conditionalFormatting>
  <conditionalFormatting sqref="AD18:AD19">
    <cfRule type="expression" dxfId="538" priority="241">
      <formula>COUNTIF(AG13,"*女*")</formula>
    </cfRule>
  </conditionalFormatting>
  <conditionalFormatting sqref="AD29:AD30">
    <cfRule type="expression" dxfId="537" priority="224">
      <formula>COUNTIF(AG24,"*女*")</formula>
    </cfRule>
  </conditionalFormatting>
  <conditionalFormatting sqref="AD39:AD40">
    <cfRule type="expression" dxfId="536" priority="223">
      <formula>COUNTIF(AG34,"*女*")</formula>
    </cfRule>
  </conditionalFormatting>
  <conditionalFormatting sqref="AD3:AE3">
    <cfRule type="expression" dxfId="535" priority="823">
      <formula>COUNTIF(AG3,"*女*")</formula>
    </cfRule>
  </conditionalFormatting>
  <conditionalFormatting sqref="AD4:AE4">
    <cfRule type="expression" dxfId="534" priority="822">
      <formula>COUNTIF(AG3,"*女*")</formula>
    </cfRule>
  </conditionalFormatting>
  <conditionalFormatting sqref="AD5:AE6">
    <cfRule type="expression" dxfId="533" priority="311">
      <formula>COUNTIF(AG3,"*女*")</formula>
    </cfRule>
  </conditionalFormatting>
  <conditionalFormatting sqref="AD13:AE13">
    <cfRule type="expression" dxfId="532" priority="805">
      <formula>COUNTIF(AG13,"*女*")</formula>
    </cfRule>
  </conditionalFormatting>
  <conditionalFormatting sqref="AD14:AE14">
    <cfRule type="expression" dxfId="531" priority="804">
      <formula>COUNTIF(AG13,"*女*")</formula>
    </cfRule>
  </conditionalFormatting>
  <conditionalFormatting sqref="AD15:AE16">
    <cfRule type="expression" dxfId="530" priority="297">
      <formula>COUNTIF(AG13,"*女*")</formula>
    </cfRule>
  </conditionalFormatting>
  <conditionalFormatting sqref="AD24:AE24">
    <cfRule type="expression" dxfId="529" priority="787">
      <formula>COUNTIF(AG24,"*女*")</formula>
    </cfRule>
  </conditionalFormatting>
  <conditionalFormatting sqref="AD25:AE25">
    <cfRule type="expression" dxfId="528" priority="786">
      <formula>COUNTIF(AG24,"*女*")</formula>
    </cfRule>
  </conditionalFormatting>
  <conditionalFormatting sqref="AD26:AE27">
    <cfRule type="expression" dxfId="527" priority="283">
      <formula>COUNTIF(AG24,"*女*")</formula>
    </cfRule>
  </conditionalFormatting>
  <conditionalFormatting sqref="AD34:AE34">
    <cfRule type="expression" dxfId="526" priority="769">
      <formula>COUNTIF(AG34,"*女*")</formula>
    </cfRule>
  </conditionalFormatting>
  <conditionalFormatting sqref="AD35:AE35">
    <cfRule type="expression" dxfId="525" priority="768">
      <formula>COUNTIF(AG34,"*女*")</formula>
    </cfRule>
  </conditionalFormatting>
  <conditionalFormatting sqref="AD36:AE37">
    <cfRule type="expression" dxfId="524" priority="269">
      <formula>COUNTIF(AG34,"*女*")</formula>
    </cfRule>
  </conditionalFormatting>
  <conditionalFormatting sqref="AD7:AG7">
    <cfRule type="expression" dxfId="523" priority="818">
      <formula>COUNTIF(AG3,"*女*")</formula>
    </cfRule>
  </conditionalFormatting>
  <conditionalFormatting sqref="AD10:AG10">
    <cfRule type="expression" dxfId="522" priority="199">
      <formula>COUNTIF(AG3,"*女*")</formula>
    </cfRule>
  </conditionalFormatting>
  <conditionalFormatting sqref="AD17:AG17">
    <cfRule type="expression" dxfId="521" priority="800">
      <formula>COUNTIF(AG13,"*女*")</formula>
    </cfRule>
  </conditionalFormatting>
  <conditionalFormatting sqref="AD20:AG20">
    <cfRule type="expression" dxfId="520" priority="179">
      <formula>COUNTIF(AG13,"*女*")</formula>
    </cfRule>
  </conditionalFormatting>
  <conditionalFormatting sqref="AD28:AG28">
    <cfRule type="expression" dxfId="519" priority="782">
      <formula>COUNTIF(AG24,"*女*")</formula>
    </cfRule>
  </conditionalFormatting>
  <conditionalFormatting sqref="AD31:AG31">
    <cfRule type="expression" dxfId="518" priority="178">
      <formula>COUNTIF(AG24,"*女*")</formula>
    </cfRule>
  </conditionalFormatting>
  <conditionalFormatting sqref="AD38:AG38">
    <cfRule type="expression" dxfId="517" priority="764">
      <formula>COUNTIF(AG34,"*女*")</formula>
    </cfRule>
  </conditionalFormatting>
  <conditionalFormatting sqref="AD41:AG41">
    <cfRule type="expression" dxfId="516" priority="177">
      <formula>COUNTIF(AG34,"*女*")</formula>
    </cfRule>
  </conditionalFormatting>
  <conditionalFormatting sqref="AE9:AG9">
    <cfRule type="expression" dxfId="515" priority="816">
      <formula>COUNTIF(AG3,"*女*")</formula>
    </cfRule>
  </conditionalFormatting>
  <conditionalFormatting sqref="AE19:AG19">
    <cfRule type="expression" dxfId="514" priority="798">
      <formula>COUNTIF(AG13,"*女*")</formula>
    </cfRule>
  </conditionalFormatting>
  <conditionalFormatting sqref="AE30:AG30">
    <cfRule type="expression" dxfId="513" priority="780">
      <formula>COUNTIF(AG24,"*女*")</formula>
    </cfRule>
  </conditionalFormatting>
  <conditionalFormatting sqref="AE40:AG40">
    <cfRule type="expression" dxfId="512" priority="762">
      <formula>COUNTIF(AG34,"*女*")</formula>
    </cfRule>
  </conditionalFormatting>
  <conditionalFormatting sqref="AG3:AG4">
    <cfRule type="expression" dxfId="511" priority="375">
      <formula>COUNTIF(AG3,"*女*")</formula>
    </cfRule>
  </conditionalFormatting>
  <conditionalFormatting sqref="AG5:AG6">
    <cfRule type="expression" dxfId="510" priority="819">
      <formula>COUNTIF(AG3,"*女*")</formula>
    </cfRule>
  </conditionalFormatting>
  <conditionalFormatting sqref="AG13:AG14">
    <cfRule type="expression" dxfId="509" priority="376">
      <formula>COUNTIF(AG13,"*女*")</formula>
    </cfRule>
  </conditionalFormatting>
  <conditionalFormatting sqref="AG15:AG16">
    <cfRule type="expression" dxfId="508" priority="801">
      <formula>COUNTIF(AG13,"*女*")</formula>
    </cfRule>
  </conditionalFormatting>
  <conditionalFormatting sqref="AG24:AG25">
    <cfRule type="expression" dxfId="507" priority="379">
      <formula>COUNTIF(AG24,"*女*")</formula>
    </cfRule>
  </conditionalFormatting>
  <conditionalFormatting sqref="AG26:AG27">
    <cfRule type="expression" dxfId="506" priority="783">
      <formula>COUNTIF(AG24,"*女*")</formula>
    </cfRule>
  </conditionalFormatting>
  <conditionalFormatting sqref="AG34:AG35">
    <cfRule type="expression" dxfId="505" priority="380">
      <formula>COUNTIF(AG34,"*女*")</formula>
    </cfRule>
  </conditionalFormatting>
  <conditionalFormatting sqref="AG36:AG37">
    <cfRule type="expression" dxfId="504" priority="765">
      <formula>COUNTIF(AG34,"*女*")</formula>
    </cfRule>
  </conditionalFormatting>
  <conditionalFormatting sqref="AI8:AI9">
    <cfRule type="expression" dxfId="503" priority="254">
      <formula>COUNTIF(AL3,"*女*")</formula>
    </cfRule>
  </conditionalFormatting>
  <conditionalFormatting sqref="AI18:AI19">
    <cfRule type="expression" dxfId="502" priority="240">
      <formula>COUNTIF(AL13,"*女*")</formula>
    </cfRule>
  </conditionalFormatting>
  <conditionalFormatting sqref="AI29:AI30">
    <cfRule type="expression" dxfId="501" priority="222">
      <formula>COUNTIF(AL24,"*女*")</formula>
    </cfRule>
  </conditionalFormatting>
  <conditionalFormatting sqref="AI39:AI40">
    <cfRule type="expression" dxfId="500" priority="221">
      <formula>COUNTIF(AL34,"*女*")</formula>
    </cfRule>
  </conditionalFormatting>
  <conditionalFormatting sqref="AI3:AJ3">
    <cfRule type="expression" dxfId="499" priority="760">
      <formula>COUNTIF(AL3,"*女*")</formula>
    </cfRule>
  </conditionalFormatting>
  <conditionalFormatting sqref="AI4:AJ4">
    <cfRule type="expression" dxfId="498" priority="759">
      <formula>COUNTIF(AL3,"*女*")</formula>
    </cfRule>
  </conditionalFormatting>
  <conditionalFormatting sqref="AI5:AJ6">
    <cfRule type="expression" dxfId="497" priority="310">
      <formula>COUNTIF(AL3,"*女*")</formula>
    </cfRule>
  </conditionalFormatting>
  <conditionalFormatting sqref="AI13:AJ13">
    <cfRule type="expression" dxfId="496" priority="742">
      <formula>COUNTIF(AL13,"*女*")</formula>
    </cfRule>
  </conditionalFormatting>
  <conditionalFormatting sqref="AI14:AJ14">
    <cfRule type="expression" dxfId="495" priority="741">
      <formula>COUNTIF(AL13,"*女*")</formula>
    </cfRule>
  </conditionalFormatting>
  <conditionalFormatting sqref="AI15:AJ16">
    <cfRule type="expression" dxfId="494" priority="296">
      <formula>COUNTIF(AL13,"*女*")</formula>
    </cfRule>
  </conditionalFormatting>
  <conditionalFormatting sqref="AI24:AJ24">
    <cfRule type="expression" dxfId="493" priority="724">
      <formula>COUNTIF(AL24,"*女*")</formula>
    </cfRule>
  </conditionalFormatting>
  <conditionalFormatting sqref="AI25:AJ25">
    <cfRule type="expression" dxfId="492" priority="723">
      <formula>COUNTIF(AL24,"*女*")</formula>
    </cfRule>
  </conditionalFormatting>
  <conditionalFormatting sqref="AI26:AJ27">
    <cfRule type="expression" dxfId="491" priority="282">
      <formula>COUNTIF(AL24,"*女*")</formula>
    </cfRule>
  </conditionalFormatting>
  <conditionalFormatting sqref="AI34:AJ34">
    <cfRule type="expression" dxfId="490" priority="706">
      <formula>COUNTIF(AL34,"*女*")</formula>
    </cfRule>
  </conditionalFormatting>
  <conditionalFormatting sqref="AI35:AJ35">
    <cfRule type="expression" dxfId="489" priority="705">
      <formula>COUNTIF(AL34,"*女*")</formula>
    </cfRule>
  </conditionalFormatting>
  <conditionalFormatting sqref="AI36:AJ37">
    <cfRule type="expression" dxfId="488" priority="268">
      <formula>COUNTIF(AL34,"*女*")</formula>
    </cfRule>
  </conditionalFormatting>
  <conditionalFormatting sqref="AI7:AL7">
    <cfRule type="expression" dxfId="487" priority="755">
      <formula>COUNTIF(AL3,"*女*")</formula>
    </cfRule>
  </conditionalFormatting>
  <conditionalFormatting sqref="AI10:AL10">
    <cfRule type="expression" dxfId="486" priority="198">
      <formula>COUNTIF(AL3,"*女*")</formula>
    </cfRule>
  </conditionalFormatting>
  <conditionalFormatting sqref="AI17:AL17">
    <cfRule type="expression" dxfId="485" priority="737">
      <formula>COUNTIF(AL13,"*女*")</formula>
    </cfRule>
  </conditionalFormatting>
  <conditionalFormatting sqref="AI20:AL20">
    <cfRule type="expression" dxfId="484" priority="176">
      <formula>COUNTIF(AL13,"*女*")</formula>
    </cfRule>
  </conditionalFormatting>
  <conditionalFormatting sqref="AI28:AL28">
    <cfRule type="expression" dxfId="483" priority="719">
      <formula>COUNTIF(AL24,"*女*")</formula>
    </cfRule>
  </conditionalFormatting>
  <conditionalFormatting sqref="AI31:AL31">
    <cfRule type="expression" dxfId="482" priority="175">
      <formula>COUNTIF(AL24,"*女*")</formula>
    </cfRule>
  </conditionalFormatting>
  <conditionalFormatting sqref="AI38:AL38">
    <cfRule type="expression" dxfId="481" priority="701">
      <formula>COUNTIF(AL34,"*女*")</formula>
    </cfRule>
  </conditionalFormatting>
  <conditionalFormatting sqref="AI41:AL41">
    <cfRule type="expression" dxfId="480" priority="174">
      <formula>COUNTIF(AL34,"*女*")</formula>
    </cfRule>
  </conditionalFormatting>
  <conditionalFormatting sqref="AJ9:AL9">
    <cfRule type="expression" dxfId="479" priority="753">
      <formula>COUNTIF(AL3,"*女*")</formula>
    </cfRule>
  </conditionalFormatting>
  <conditionalFormatting sqref="AJ19:AL19">
    <cfRule type="expression" dxfId="478" priority="735">
      <formula>COUNTIF(AL13,"*女*")</formula>
    </cfRule>
  </conditionalFormatting>
  <conditionalFormatting sqref="AJ30:AL30">
    <cfRule type="expression" dxfId="477" priority="717">
      <formula>COUNTIF(AL24,"*女*")</formula>
    </cfRule>
  </conditionalFormatting>
  <conditionalFormatting sqref="AJ40:AL40">
    <cfRule type="expression" dxfId="476" priority="699">
      <formula>COUNTIF(AL34,"*女*")</formula>
    </cfRule>
  </conditionalFormatting>
  <conditionalFormatting sqref="AL3:AL4">
    <cfRule type="expression" dxfId="475" priority="373">
      <formula>COUNTIF(AL3,"*女*")</formula>
    </cfRule>
  </conditionalFormatting>
  <conditionalFormatting sqref="AL5:AL6">
    <cfRule type="expression" dxfId="474" priority="756">
      <formula>COUNTIF(AL3,"*女*")</formula>
    </cfRule>
  </conditionalFormatting>
  <conditionalFormatting sqref="AL13:AL14">
    <cfRule type="expression" dxfId="473" priority="371">
      <formula>COUNTIF(AL13,"*女*")</formula>
    </cfRule>
  </conditionalFormatting>
  <conditionalFormatting sqref="AL15:AL16">
    <cfRule type="expression" dxfId="472" priority="738">
      <formula>COUNTIF(AL13,"*女*")</formula>
    </cfRule>
  </conditionalFormatting>
  <conditionalFormatting sqref="AL24:AL25">
    <cfRule type="expression" dxfId="471" priority="369">
      <formula>COUNTIF(AL24,"*女*")</formula>
    </cfRule>
  </conditionalFormatting>
  <conditionalFormatting sqref="AL26:AL27">
    <cfRule type="expression" dxfId="470" priority="720">
      <formula>COUNTIF(AL24,"*女*")</formula>
    </cfRule>
  </conditionalFormatting>
  <conditionalFormatting sqref="AL34:AL35">
    <cfRule type="expression" dxfId="469" priority="367">
      <formula>COUNTIF(AL34,"*女*")</formula>
    </cfRule>
  </conditionalFormatting>
  <conditionalFormatting sqref="AL36:AL37">
    <cfRule type="expression" dxfId="468" priority="702">
      <formula>COUNTIF(AL34,"*女*")</formula>
    </cfRule>
  </conditionalFormatting>
  <conditionalFormatting sqref="AO8:AO9">
    <cfRule type="expression" dxfId="467" priority="253">
      <formula>COUNTIF(AR3,"*女*")</formula>
    </cfRule>
  </conditionalFormatting>
  <conditionalFormatting sqref="AO18:AO19">
    <cfRule type="expression" dxfId="466" priority="239">
      <formula>COUNTIF(AR13,"*女*")</formula>
    </cfRule>
  </conditionalFormatting>
  <conditionalFormatting sqref="AO29:AO30">
    <cfRule type="expression" dxfId="465" priority="220">
      <formula>COUNTIF(AR24,"*女*")</formula>
    </cfRule>
  </conditionalFormatting>
  <conditionalFormatting sqref="AO39:AO40">
    <cfRule type="expression" dxfId="464" priority="219">
      <formula>COUNTIF(AR34,"*女*")</formula>
    </cfRule>
  </conditionalFormatting>
  <conditionalFormatting sqref="AO3:AP3">
    <cfRule type="expression" dxfId="463" priority="751">
      <formula>COUNTIF(AR3,"*女*")</formula>
    </cfRule>
  </conditionalFormatting>
  <conditionalFormatting sqref="AO4:AP4">
    <cfRule type="expression" dxfId="462" priority="750">
      <formula>COUNTIF(AR3,"*女*")</formula>
    </cfRule>
  </conditionalFormatting>
  <conditionalFormatting sqref="AO5:AP6">
    <cfRule type="expression" dxfId="461" priority="309">
      <formula>COUNTIF(AR3,"*女*")</formula>
    </cfRule>
  </conditionalFormatting>
  <conditionalFormatting sqref="AO13:AP13">
    <cfRule type="expression" dxfId="460" priority="733">
      <formula>COUNTIF(AR13,"*女*")</formula>
    </cfRule>
  </conditionalFormatting>
  <conditionalFormatting sqref="AO14:AP14">
    <cfRule type="expression" dxfId="459" priority="732">
      <formula>COUNTIF(AR13,"*女*")</formula>
    </cfRule>
  </conditionalFormatting>
  <conditionalFormatting sqref="AO15:AP16">
    <cfRule type="expression" dxfId="458" priority="295">
      <formula>COUNTIF(AR13,"*女*")</formula>
    </cfRule>
  </conditionalFormatting>
  <conditionalFormatting sqref="AO24:AP24">
    <cfRule type="expression" dxfId="457" priority="715">
      <formula>COUNTIF(AR24,"*女*")</formula>
    </cfRule>
  </conditionalFormatting>
  <conditionalFormatting sqref="AO25:AP25">
    <cfRule type="expression" dxfId="456" priority="714">
      <formula>COUNTIF(AR24,"*女*")</formula>
    </cfRule>
  </conditionalFormatting>
  <conditionalFormatting sqref="AO26:AP27">
    <cfRule type="expression" dxfId="455" priority="281">
      <formula>COUNTIF(AR24,"*女*")</formula>
    </cfRule>
  </conditionalFormatting>
  <conditionalFormatting sqref="AO34:AP34">
    <cfRule type="expression" dxfId="454" priority="697">
      <formula>COUNTIF(AR34,"*女*")</formula>
    </cfRule>
  </conditionalFormatting>
  <conditionalFormatting sqref="AO35:AP35">
    <cfRule type="expression" dxfId="453" priority="696">
      <formula>COUNTIF(AR34,"*女*")</formula>
    </cfRule>
  </conditionalFormatting>
  <conditionalFormatting sqref="AO36:AP37">
    <cfRule type="expression" dxfId="452" priority="267">
      <formula>COUNTIF(AR34,"*女*")</formula>
    </cfRule>
  </conditionalFormatting>
  <conditionalFormatting sqref="AO7:AR7">
    <cfRule type="expression" dxfId="451" priority="746">
      <formula>COUNTIF(AR3,"*女*")</formula>
    </cfRule>
  </conditionalFormatting>
  <conditionalFormatting sqref="AO10:AR10">
    <cfRule type="expression" dxfId="450" priority="197">
      <formula>COUNTIF(AR3,"*女*")</formula>
    </cfRule>
  </conditionalFormatting>
  <conditionalFormatting sqref="AO17:AR17">
    <cfRule type="expression" dxfId="449" priority="728">
      <formula>COUNTIF(AR13,"*女*")</formula>
    </cfRule>
  </conditionalFormatting>
  <conditionalFormatting sqref="AO20:AR20">
    <cfRule type="expression" dxfId="448" priority="173">
      <formula>COUNTIF(AR13,"*女*")</formula>
    </cfRule>
  </conditionalFormatting>
  <conditionalFormatting sqref="AO28:AR28">
    <cfRule type="expression" dxfId="447" priority="710">
      <formula>COUNTIF(AR24,"*女*")</formula>
    </cfRule>
  </conditionalFormatting>
  <conditionalFormatting sqref="AO31:AR31">
    <cfRule type="expression" dxfId="446" priority="172">
      <formula>COUNTIF(AR24,"*女*")</formula>
    </cfRule>
  </conditionalFormatting>
  <conditionalFormatting sqref="AO38:AR38">
    <cfRule type="expression" dxfId="445" priority="692">
      <formula>COUNTIF(AR34,"*女*")</formula>
    </cfRule>
  </conditionalFormatting>
  <conditionalFormatting sqref="AO41:AR41">
    <cfRule type="expression" dxfId="444" priority="171">
      <formula>COUNTIF(AR34,"*女*")</formula>
    </cfRule>
  </conditionalFormatting>
  <conditionalFormatting sqref="AP9:AR9">
    <cfRule type="expression" dxfId="443" priority="744">
      <formula>COUNTIF(AR3,"*女*")</formula>
    </cfRule>
  </conditionalFormatting>
  <conditionalFormatting sqref="AP19:AR19">
    <cfRule type="expression" dxfId="442" priority="726">
      <formula>COUNTIF(AR13,"*女*")</formula>
    </cfRule>
  </conditionalFormatting>
  <conditionalFormatting sqref="AP30:AR30">
    <cfRule type="expression" dxfId="441" priority="708">
      <formula>COUNTIF(AR24,"*女*")</formula>
    </cfRule>
  </conditionalFormatting>
  <conditionalFormatting sqref="AP40:AR40">
    <cfRule type="expression" dxfId="440" priority="690">
      <formula>COUNTIF(AR34,"*女*")</formula>
    </cfRule>
  </conditionalFormatting>
  <conditionalFormatting sqref="AR3:AR4">
    <cfRule type="expression" dxfId="439" priority="372">
      <formula>COUNTIF(AR3,"*女*")</formula>
    </cfRule>
  </conditionalFormatting>
  <conditionalFormatting sqref="AR5:AR6">
    <cfRule type="expression" dxfId="438" priority="747">
      <formula>COUNTIF(AR3,"*女*")</formula>
    </cfRule>
  </conditionalFormatting>
  <conditionalFormatting sqref="AR13:AR14">
    <cfRule type="expression" dxfId="437" priority="370">
      <formula>COUNTIF(AR13,"*女*")</formula>
    </cfRule>
  </conditionalFormatting>
  <conditionalFormatting sqref="AR15:AR16">
    <cfRule type="expression" dxfId="436" priority="729">
      <formula>COUNTIF(AR13,"*女*")</formula>
    </cfRule>
  </conditionalFormatting>
  <conditionalFormatting sqref="AR24:AR25">
    <cfRule type="expression" dxfId="435" priority="368">
      <formula>COUNTIF(AR24,"*女*")</formula>
    </cfRule>
  </conditionalFormatting>
  <conditionalFormatting sqref="AR26:AR27">
    <cfRule type="expression" dxfId="434" priority="711">
      <formula>COUNTIF(AR24,"*女*")</formula>
    </cfRule>
  </conditionalFormatting>
  <conditionalFormatting sqref="AR34:AR35">
    <cfRule type="expression" dxfId="433" priority="366">
      <formula>COUNTIF(AR34,"*女*")</formula>
    </cfRule>
  </conditionalFormatting>
  <conditionalFormatting sqref="AR36:AR37">
    <cfRule type="expression" dxfId="432" priority="693">
      <formula>COUNTIF(AR34,"*女*")</formula>
    </cfRule>
  </conditionalFormatting>
  <conditionalFormatting sqref="AT8:AT9">
    <cfRule type="expression" dxfId="431" priority="252">
      <formula>COUNTIF(AW3,"*女*")</formula>
    </cfRule>
  </conditionalFormatting>
  <conditionalFormatting sqref="AT18:AT19">
    <cfRule type="expression" dxfId="430" priority="238">
      <formula>COUNTIF(AW13,"*女*")</formula>
    </cfRule>
  </conditionalFormatting>
  <conditionalFormatting sqref="AT29:AT30">
    <cfRule type="expression" dxfId="429" priority="218">
      <formula>COUNTIF(AW24,"*女*")</formula>
    </cfRule>
  </conditionalFormatting>
  <conditionalFormatting sqref="AT39:AT40">
    <cfRule type="expression" dxfId="428" priority="217">
      <formula>COUNTIF(AW34,"*女*")</formula>
    </cfRule>
  </conditionalFormatting>
  <conditionalFormatting sqref="AT3:AU3">
    <cfRule type="expression" dxfId="427" priority="688">
      <formula>COUNTIF(AW3,"*女*")</formula>
    </cfRule>
  </conditionalFormatting>
  <conditionalFormatting sqref="AT4:AU4">
    <cfRule type="expression" dxfId="426" priority="687">
      <formula>COUNTIF(AW3,"*女*")</formula>
    </cfRule>
  </conditionalFormatting>
  <conditionalFormatting sqref="AT5:AU6">
    <cfRule type="expression" dxfId="425" priority="308">
      <formula>COUNTIF(AW3,"*女*")</formula>
    </cfRule>
  </conditionalFormatting>
  <conditionalFormatting sqref="AT13:AU13">
    <cfRule type="expression" dxfId="424" priority="670">
      <formula>COUNTIF(AW13,"*女*")</formula>
    </cfRule>
  </conditionalFormatting>
  <conditionalFormatting sqref="AT14:AU14">
    <cfRule type="expression" dxfId="423" priority="669">
      <formula>COUNTIF(AW13,"*女*")</formula>
    </cfRule>
  </conditionalFormatting>
  <conditionalFormatting sqref="AT15:AU16">
    <cfRule type="expression" dxfId="422" priority="294">
      <formula>COUNTIF(AW13,"*女*")</formula>
    </cfRule>
  </conditionalFormatting>
  <conditionalFormatting sqref="AT24:AU24">
    <cfRule type="expression" dxfId="421" priority="652">
      <formula>COUNTIF(AW24,"*女*")</formula>
    </cfRule>
  </conditionalFormatting>
  <conditionalFormatting sqref="AT25:AU25">
    <cfRule type="expression" dxfId="420" priority="651">
      <formula>COUNTIF(AW24,"*女*")</formula>
    </cfRule>
  </conditionalFormatting>
  <conditionalFormatting sqref="AT26:AU27">
    <cfRule type="expression" dxfId="419" priority="280">
      <formula>COUNTIF(AW24,"*女*")</formula>
    </cfRule>
  </conditionalFormatting>
  <conditionalFormatting sqref="AT34:AU34">
    <cfRule type="expression" dxfId="418" priority="634">
      <formula>COUNTIF(AW34,"*女*")</formula>
    </cfRule>
  </conditionalFormatting>
  <conditionalFormatting sqref="AT35:AU35">
    <cfRule type="expression" dxfId="417" priority="633">
      <formula>COUNTIF(AW34,"*女*")</formula>
    </cfRule>
  </conditionalFormatting>
  <conditionalFormatting sqref="AT36:AU37">
    <cfRule type="expression" dxfId="416" priority="266">
      <formula>COUNTIF(AW34,"*女*")</formula>
    </cfRule>
  </conditionalFormatting>
  <conditionalFormatting sqref="AT7:AW7">
    <cfRule type="expression" dxfId="415" priority="683">
      <formula>COUNTIF(AW3,"*女*")</formula>
    </cfRule>
  </conditionalFormatting>
  <conditionalFormatting sqref="AT10:AW10">
    <cfRule type="expression" dxfId="414" priority="196">
      <formula>COUNTIF(AW3,"*女*")</formula>
    </cfRule>
  </conditionalFormatting>
  <conditionalFormatting sqref="AT17:AW17">
    <cfRule type="expression" dxfId="413" priority="665">
      <formula>COUNTIF(AW13,"*女*")</formula>
    </cfRule>
  </conditionalFormatting>
  <conditionalFormatting sqref="AT20:AW20">
    <cfRule type="expression" dxfId="412" priority="170">
      <formula>COUNTIF(AW13,"*女*")</formula>
    </cfRule>
  </conditionalFormatting>
  <conditionalFormatting sqref="AT28:AW28">
    <cfRule type="expression" dxfId="411" priority="647">
      <formula>COUNTIF(AW24,"*女*")</formula>
    </cfRule>
  </conditionalFormatting>
  <conditionalFormatting sqref="AT31:AW31">
    <cfRule type="expression" dxfId="410" priority="169">
      <formula>COUNTIF(AW24,"*女*")</formula>
    </cfRule>
  </conditionalFormatting>
  <conditionalFormatting sqref="AT38:AW38">
    <cfRule type="expression" dxfId="409" priority="629">
      <formula>COUNTIF(AW34,"*女*")</formula>
    </cfRule>
  </conditionalFormatting>
  <conditionalFormatting sqref="AT41:AW41">
    <cfRule type="expression" dxfId="408" priority="168">
      <formula>COUNTIF(AW34,"*女*")</formula>
    </cfRule>
  </conditionalFormatting>
  <conditionalFormatting sqref="AU9:AW9">
    <cfRule type="expression" dxfId="407" priority="681">
      <formula>COUNTIF(AW3,"*女*")</formula>
    </cfRule>
  </conditionalFormatting>
  <conditionalFormatting sqref="AU19:AW19">
    <cfRule type="expression" dxfId="406" priority="663">
      <formula>COUNTIF(AW13,"*女*")</formula>
    </cfRule>
  </conditionalFormatting>
  <conditionalFormatting sqref="AU30:AW30">
    <cfRule type="expression" dxfId="405" priority="645">
      <formula>COUNTIF(AW24,"*女*")</formula>
    </cfRule>
  </conditionalFormatting>
  <conditionalFormatting sqref="AU40:AW40">
    <cfRule type="expression" dxfId="404" priority="627">
      <formula>COUNTIF(AW34,"*女*")</formula>
    </cfRule>
  </conditionalFormatting>
  <conditionalFormatting sqref="AW3:AW4">
    <cfRule type="expression" dxfId="403" priority="358">
      <formula>COUNTIF(AW3,"*女*")</formula>
    </cfRule>
  </conditionalFormatting>
  <conditionalFormatting sqref="AW5:AW6">
    <cfRule type="expression" dxfId="402" priority="684">
      <formula>COUNTIF(AW3,"*女*")</formula>
    </cfRule>
  </conditionalFormatting>
  <conditionalFormatting sqref="AW13:AW14">
    <cfRule type="expression" dxfId="401" priority="361">
      <formula>COUNTIF(AW13,"*女*")</formula>
    </cfRule>
  </conditionalFormatting>
  <conditionalFormatting sqref="AW15:AW16">
    <cfRule type="expression" dxfId="400" priority="666">
      <formula>COUNTIF(AW13,"*女*")</formula>
    </cfRule>
  </conditionalFormatting>
  <conditionalFormatting sqref="AW24:AW25">
    <cfRule type="expression" dxfId="399" priority="362">
      <formula>COUNTIF(AW24,"*女*")</formula>
    </cfRule>
  </conditionalFormatting>
  <conditionalFormatting sqref="AW26:AW27">
    <cfRule type="expression" dxfId="398" priority="648">
      <formula>COUNTIF(AW24,"*女*")</formula>
    </cfRule>
  </conditionalFormatting>
  <conditionalFormatting sqref="AW34:AW35">
    <cfRule type="expression" dxfId="397" priority="365">
      <formula>COUNTIF(AW34,"*女*")</formula>
    </cfRule>
  </conditionalFormatting>
  <conditionalFormatting sqref="AW36:AW37">
    <cfRule type="expression" dxfId="396" priority="630">
      <formula>COUNTIF(AW34,"*女*")</formula>
    </cfRule>
  </conditionalFormatting>
  <conditionalFormatting sqref="AZ8:AZ9">
    <cfRule type="expression" dxfId="395" priority="251">
      <formula>COUNTIF(BC3,"*女*")</formula>
    </cfRule>
  </conditionalFormatting>
  <conditionalFormatting sqref="AZ18:AZ19">
    <cfRule type="expression" dxfId="394" priority="237">
      <formula>COUNTIF(BC13,"*女*")</formula>
    </cfRule>
  </conditionalFormatting>
  <conditionalFormatting sqref="AZ29:AZ30">
    <cfRule type="expression" dxfId="393" priority="216">
      <formula>COUNTIF(BC24,"*女*")</formula>
    </cfRule>
  </conditionalFormatting>
  <conditionalFormatting sqref="AZ39:AZ40">
    <cfRule type="expression" dxfId="392" priority="215">
      <formula>COUNTIF(BC34,"*女*")</formula>
    </cfRule>
  </conditionalFormatting>
  <conditionalFormatting sqref="AZ3:BA3">
    <cfRule type="expression" dxfId="391" priority="679">
      <formula>COUNTIF(BC3,"*女*")</formula>
    </cfRule>
  </conditionalFormatting>
  <conditionalFormatting sqref="AZ4:BA4">
    <cfRule type="expression" dxfId="390" priority="678">
      <formula>COUNTIF(BC3,"*女*")</formula>
    </cfRule>
  </conditionalFormatting>
  <conditionalFormatting sqref="AZ5:BA6">
    <cfRule type="expression" dxfId="389" priority="307">
      <formula>COUNTIF(BC3,"*女*")</formula>
    </cfRule>
  </conditionalFormatting>
  <conditionalFormatting sqref="AZ13:BA13">
    <cfRule type="expression" dxfId="388" priority="661">
      <formula>COUNTIF(BC13,"*女*")</formula>
    </cfRule>
  </conditionalFormatting>
  <conditionalFormatting sqref="AZ14:BA14">
    <cfRule type="expression" dxfId="387" priority="660">
      <formula>COUNTIF(BC13,"*女*")</formula>
    </cfRule>
  </conditionalFormatting>
  <conditionalFormatting sqref="AZ15:BA16">
    <cfRule type="expression" dxfId="386" priority="293">
      <formula>COUNTIF(BC13,"*女*")</formula>
    </cfRule>
  </conditionalFormatting>
  <conditionalFormatting sqref="AZ24:BA24">
    <cfRule type="expression" dxfId="385" priority="643">
      <formula>COUNTIF(BC24,"*女*")</formula>
    </cfRule>
  </conditionalFormatting>
  <conditionalFormatting sqref="AZ25:BA25">
    <cfRule type="expression" dxfId="384" priority="642">
      <formula>COUNTIF(BC24,"*女*")</formula>
    </cfRule>
  </conditionalFormatting>
  <conditionalFormatting sqref="AZ26:BA27">
    <cfRule type="expression" dxfId="383" priority="279">
      <formula>COUNTIF(BC24,"*女*")</formula>
    </cfRule>
  </conditionalFormatting>
  <conditionalFormatting sqref="AZ34:BA34">
    <cfRule type="expression" dxfId="382" priority="625">
      <formula>COUNTIF(BC34,"*女*")</formula>
    </cfRule>
  </conditionalFormatting>
  <conditionalFormatting sqref="AZ35:BA35">
    <cfRule type="expression" dxfId="381" priority="624">
      <formula>COUNTIF(BC34,"*女*")</formula>
    </cfRule>
  </conditionalFormatting>
  <conditionalFormatting sqref="AZ36:BA37">
    <cfRule type="expression" dxfId="380" priority="265">
      <formula>COUNTIF(BC34,"*女*")</formula>
    </cfRule>
  </conditionalFormatting>
  <conditionalFormatting sqref="AZ7:BC7">
    <cfRule type="expression" dxfId="379" priority="674">
      <formula>COUNTIF(BC3,"*女*")</formula>
    </cfRule>
  </conditionalFormatting>
  <conditionalFormatting sqref="AZ10:BC10">
    <cfRule type="expression" dxfId="378" priority="195">
      <formula>COUNTIF(BC3,"*女*")</formula>
    </cfRule>
  </conditionalFormatting>
  <conditionalFormatting sqref="AZ17:BC17">
    <cfRule type="expression" dxfId="377" priority="656">
      <formula>COUNTIF(BC13,"*女*")</formula>
    </cfRule>
  </conditionalFormatting>
  <conditionalFormatting sqref="AZ20:BC20">
    <cfRule type="expression" dxfId="376" priority="167">
      <formula>COUNTIF(BC13,"*女*")</formula>
    </cfRule>
  </conditionalFormatting>
  <conditionalFormatting sqref="AZ28:BC28">
    <cfRule type="expression" dxfId="375" priority="638">
      <formula>COUNTIF(BC24,"*女*")</formula>
    </cfRule>
  </conditionalFormatting>
  <conditionalFormatting sqref="AZ31:BC31">
    <cfRule type="expression" dxfId="374" priority="166">
      <formula>COUNTIF(BC24,"*女*")</formula>
    </cfRule>
  </conditionalFormatting>
  <conditionalFormatting sqref="AZ38:BC38">
    <cfRule type="expression" dxfId="373" priority="620">
      <formula>COUNTIF(BC34,"*女*")</formula>
    </cfRule>
  </conditionalFormatting>
  <conditionalFormatting sqref="AZ41:BC41">
    <cfRule type="expression" dxfId="372" priority="165">
      <formula>COUNTIF(BC34,"*女*")</formula>
    </cfRule>
  </conditionalFormatting>
  <conditionalFormatting sqref="BA9:BC9">
    <cfRule type="expression" dxfId="371" priority="672">
      <formula>COUNTIF(BC3,"*女*")</formula>
    </cfRule>
  </conditionalFormatting>
  <conditionalFormatting sqref="BA19:BC19">
    <cfRule type="expression" dxfId="370" priority="654">
      <formula>COUNTIF(BC13,"*女*")</formula>
    </cfRule>
  </conditionalFormatting>
  <conditionalFormatting sqref="BA30:BC30">
    <cfRule type="expression" dxfId="369" priority="636">
      <formula>COUNTIF(BC24,"*女*")</formula>
    </cfRule>
  </conditionalFormatting>
  <conditionalFormatting sqref="BA40:BC40">
    <cfRule type="expression" dxfId="368" priority="618">
      <formula>COUNTIF(BC34,"*女*")</formula>
    </cfRule>
  </conditionalFormatting>
  <conditionalFormatting sqref="BC3:BC4">
    <cfRule type="expression" dxfId="367" priority="359">
      <formula>COUNTIF(BC3,"*女*")</formula>
    </cfRule>
  </conditionalFormatting>
  <conditionalFormatting sqref="BC5:BC6">
    <cfRule type="expression" dxfId="366" priority="675">
      <formula>COUNTIF(BC3,"*女*")</formula>
    </cfRule>
  </conditionalFormatting>
  <conditionalFormatting sqref="BC13:BC14">
    <cfRule type="expression" dxfId="365" priority="360">
      <formula>COUNTIF(BC13,"*女*")</formula>
    </cfRule>
  </conditionalFormatting>
  <conditionalFormatting sqref="BC15:BC16">
    <cfRule type="expression" dxfId="364" priority="657">
      <formula>COUNTIF(BC13,"*女*")</formula>
    </cfRule>
  </conditionalFormatting>
  <conditionalFormatting sqref="BC24:BC25">
    <cfRule type="expression" dxfId="363" priority="363">
      <formula>COUNTIF(BC24,"*女*")</formula>
    </cfRule>
  </conditionalFormatting>
  <conditionalFormatting sqref="BC26:BC27">
    <cfRule type="expression" dxfId="362" priority="639">
      <formula>COUNTIF(BC24,"*女*")</formula>
    </cfRule>
  </conditionalFormatting>
  <conditionalFormatting sqref="BC34:BC35">
    <cfRule type="expression" dxfId="361" priority="364">
      <formula>COUNTIF(BC34,"*女*")</formula>
    </cfRule>
  </conditionalFormatting>
  <conditionalFormatting sqref="BC36:BC37">
    <cfRule type="expression" dxfId="360" priority="621">
      <formula>COUNTIF(BC34,"*女*")</formula>
    </cfRule>
  </conditionalFormatting>
  <conditionalFormatting sqref="BE8:BE9">
    <cfRule type="expression" dxfId="359" priority="250">
      <formula>COUNTIF(BH3,"*女*")</formula>
    </cfRule>
  </conditionalFormatting>
  <conditionalFormatting sqref="BE18:BE19">
    <cfRule type="expression" dxfId="358" priority="236">
      <formula>COUNTIF(BH13,"*女*")</formula>
    </cfRule>
  </conditionalFormatting>
  <conditionalFormatting sqref="BE29:BE30">
    <cfRule type="expression" dxfId="357" priority="214">
      <formula>COUNTIF(BH24,"*女*")</formula>
    </cfRule>
  </conditionalFormatting>
  <conditionalFormatting sqref="BE39:BE40">
    <cfRule type="expression" dxfId="356" priority="213">
      <formula>COUNTIF(BH34,"*女*")</formula>
    </cfRule>
  </conditionalFormatting>
  <conditionalFormatting sqref="BE3:BF3">
    <cfRule type="expression" dxfId="355" priority="616">
      <formula>COUNTIF(BH3,"*女*")</formula>
    </cfRule>
  </conditionalFormatting>
  <conditionalFormatting sqref="BE4:BF4">
    <cfRule type="expression" dxfId="354" priority="615">
      <formula>COUNTIF(BH3,"*女*")</formula>
    </cfRule>
  </conditionalFormatting>
  <conditionalFormatting sqref="BE5:BF6">
    <cfRule type="expression" dxfId="353" priority="306">
      <formula>COUNTIF(BH3,"*女*")</formula>
    </cfRule>
  </conditionalFormatting>
  <conditionalFormatting sqref="BE13:BF13">
    <cfRule type="expression" dxfId="352" priority="598">
      <formula>COUNTIF(BH13,"*女*")</formula>
    </cfRule>
  </conditionalFormatting>
  <conditionalFormatting sqref="BE14:BF14">
    <cfRule type="expression" dxfId="351" priority="597">
      <formula>COUNTIF(BH13,"*女*")</formula>
    </cfRule>
  </conditionalFormatting>
  <conditionalFormatting sqref="BE15:BF16">
    <cfRule type="expression" dxfId="350" priority="292">
      <formula>COUNTIF(BH13,"*女*")</formula>
    </cfRule>
  </conditionalFormatting>
  <conditionalFormatting sqref="BE24:BF24">
    <cfRule type="expression" dxfId="349" priority="580">
      <formula>COUNTIF(BH24,"*女*")</formula>
    </cfRule>
  </conditionalFormatting>
  <conditionalFormatting sqref="BE25:BF25">
    <cfRule type="expression" dxfId="348" priority="579">
      <formula>COUNTIF(BH24,"*女*")</formula>
    </cfRule>
  </conditionalFormatting>
  <conditionalFormatting sqref="BE26:BF27">
    <cfRule type="expression" dxfId="347" priority="278">
      <formula>COUNTIF(BH24,"*女*")</formula>
    </cfRule>
  </conditionalFormatting>
  <conditionalFormatting sqref="BE34:BF34">
    <cfRule type="expression" dxfId="346" priority="562">
      <formula>COUNTIF(BH34,"*女*")</formula>
    </cfRule>
  </conditionalFormatting>
  <conditionalFormatting sqref="BE35:BF35">
    <cfRule type="expression" dxfId="345" priority="561">
      <formula>COUNTIF(BH34,"*女*")</formula>
    </cfRule>
  </conditionalFormatting>
  <conditionalFormatting sqref="BE36:BF37">
    <cfRule type="expression" dxfId="344" priority="264">
      <formula>COUNTIF(BH34,"*女*")</formula>
    </cfRule>
  </conditionalFormatting>
  <conditionalFormatting sqref="BE7:BH7">
    <cfRule type="expression" dxfId="343" priority="611">
      <formula>COUNTIF(BH3,"*女*")</formula>
    </cfRule>
  </conditionalFormatting>
  <conditionalFormatting sqref="BE10:BH10">
    <cfRule type="expression" dxfId="342" priority="194">
      <formula>COUNTIF(BH3,"*女*")</formula>
    </cfRule>
  </conditionalFormatting>
  <conditionalFormatting sqref="BE17:BH17">
    <cfRule type="expression" dxfId="341" priority="593">
      <formula>COUNTIF(BH13,"*女*")</formula>
    </cfRule>
  </conditionalFormatting>
  <conditionalFormatting sqref="BE20:BH20">
    <cfRule type="expression" dxfId="340" priority="164">
      <formula>COUNTIF(BH13,"*女*")</formula>
    </cfRule>
  </conditionalFormatting>
  <conditionalFormatting sqref="BE28:BH28">
    <cfRule type="expression" dxfId="339" priority="575">
      <formula>COUNTIF(BH24,"*女*")</formula>
    </cfRule>
  </conditionalFormatting>
  <conditionalFormatting sqref="BE31:BH31">
    <cfRule type="expression" dxfId="338" priority="163">
      <formula>COUNTIF(BH24,"*女*")</formula>
    </cfRule>
  </conditionalFormatting>
  <conditionalFormatting sqref="BE38:BH38">
    <cfRule type="expression" dxfId="337" priority="557">
      <formula>COUNTIF(BH34,"*女*")</formula>
    </cfRule>
  </conditionalFormatting>
  <conditionalFormatting sqref="BE41:BH41">
    <cfRule type="expression" dxfId="336" priority="162">
      <formula>COUNTIF(BH34,"*女*")</formula>
    </cfRule>
  </conditionalFormatting>
  <conditionalFormatting sqref="BF9:BH9">
    <cfRule type="expression" dxfId="335" priority="609">
      <formula>COUNTIF(BH3,"*女*")</formula>
    </cfRule>
  </conditionalFormatting>
  <conditionalFormatting sqref="BF19:BH19">
    <cfRule type="expression" dxfId="334" priority="591">
      <formula>COUNTIF(BH13,"*女*")</formula>
    </cfRule>
  </conditionalFormatting>
  <conditionalFormatting sqref="BF30:BH30">
    <cfRule type="expression" dxfId="333" priority="573">
      <formula>COUNTIF(BH24,"*女*")</formula>
    </cfRule>
  </conditionalFormatting>
  <conditionalFormatting sqref="BF40:BH40">
    <cfRule type="expression" dxfId="332" priority="555">
      <formula>COUNTIF(BH34,"*女*")</formula>
    </cfRule>
  </conditionalFormatting>
  <conditionalFormatting sqref="BH3:BH4">
    <cfRule type="expression" dxfId="331" priority="357">
      <formula>COUNTIF(BH3,"*女*")</formula>
    </cfRule>
  </conditionalFormatting>
  <conditionalFormatting sqref="BH5:BH6">
    <cfRule type="expression" dxfId="330" priority="612">
      <formula>COUNTIF(BH3,"*女*")</formula>
    </cfRule>
  </conditionalFormatting>
  <conditionalFormatting sqref="BH13:BH14">
    <cfRule type="expression" dxfId="329" priority="355">
      <formula>COUNTIF(BH13,"*女*")</formula>
    </cfRule>
  </conditionalFormatting>
  <conditionalFormatting sqref="BH15:BH16">
    <cfRule type="expression" dxfId="328" priority="594">
      <formula>COUNTIF(BH13,"*女*")</formula>
    </cfRule>
  </conditionalFormatting>
  <conditionalFormatting sqref="BH24:BH25">
    <cfRule type="expression" dxfId="327" priority="352">
      <formula>COUNTIF(BH24,"*女*")</formula>
    </cfRule>
  </conditionalFormatting>
  <conditionalFormatting sqref="BH26:BH27">
    <cfRule type="expression" dxfId="326" priority="576">
      <formula>COUNTIF(BH24,"*女*")</formula>
    </cfRule>
  </conditionalFormatting>
  <conditionalFormatting sqref="BH34:BH35">
    <cfRule type="expression" dxfId="325" priority="351">
      <formula>COUNTIF(BH34,"*女*")</formula>
    </cfRule>
  </conditionalFormatting>
  <conditionalFormatting sqref="BH36:BH37">
    <cfRule type="expression" dxfId="324" priority="558">
      <formula>COUNTIF(BH34,"*女*")</formula>
    </cfRule>
  </conditionalFormatting>
  <conditionalFormatting sqref="BK8:BK9">
    <cfRule type="expression" dxfId="323" priority="249">
      <formula>COUNTIF(BN3,"*女*")</formula>
    </cfRule>
  </conditionalFormatting>
  <conditionalFormatting sqref="BK18:BK19">
    <cfRule type="expression" dxfId="322" priority="235">
      <formula>COUNTIF(BN13,"*女*")</formula>
    </cfRule>
  </conditionalFormatting>
  <conditionalFormatting sqref="BK29:BK30">
    <cfRule type="expression" dxfId="321" priority="212">
      <formula>COUNTIF(BN24,"*女*")</formula>
    </cfRule>
  </conditionalFormatting>
  <conditionalFormatting sqref="BK39:BK40">
    <cfRule type="expression" dxfId="320" priority="211">
      <formula>COUNTIF(BN34,"*女*")</formula>
    </cfRule>
  </conditionalFormatting>
  <conditionalFormatting sqref="BK3:BL3">
    <cfRule type="expression" dxfId="319" priority="607">
      <formula>COUNTIF(BN3,"*女*")</formula>
    </cfRule>
  </conditionalFormatting>
  <conditionalFormatting sqref="BK4:BL4">
    <cfRule type="expression" dxfId="318" priority="606">
      <formula>COUNTIF(BN3,"*女*")</formula>
    </cfRule>
  </conditionalFormatting>
  <conditionalFormatting sqref="BK5:BL6">
    <cfRule type="expression" dxfId="317" priority="305">
      <formula>COUNTIF(BN3,"*女*")</formula>
    </cfRule>
  </conditionalFormatting>
  <conditionalFormatting sqref="BK13:BL13">
    <cfRule type="expression" dxfId="316" priority="589">
      <formula>COUNTIF(BN13,"*女*")</formula>
    </cfRule>
  </conditionalFormatting>
  <conditionalFormatting sqref="BK14:BL14">
    <cfRule type="expression" dxfId="315" priority="588">
      <formula>COUNTIF(BN13,"*女*")</formula>
    </cfRule>
  </conditionalFormatting>
  <conditionalFormatting sqref="BK15:BL16">
    <cfRule type="expression" dxfId="314" priority="291">
      <formula>COUNTIF(BN13,"*女*")</formula>
    </cfRule>
  </conditionalFormatting>
  <conditionalFormatting sqref="BK24:BL24">
    <cfRule type="expression" dxfId="313" priority="571">
      <formula>COUNTIF(BN24,"*女*")</formula>
    </cfRule>
  </conditionalFormatting>
  <conditionalFormatting sqref="BK25:BL25">
    <cfRule type="expression" dxfId="312" priority="570">
      <formula>COUNTIF(BN24,"*女*")</formula>
    </cfRule>
  </conditionalFormatting>
  <conditionalFormatting sqref="BK26:BL27">
    <cfRule type="expression" dxfId="311" priority="277">
      <formula>COUNTIF(BN24,"*女*")</formula>
    </cfRule>
  </conditionalFormatting>
  <conditionalFormatting sqref="BK34:BL34">
    <cfRule type="expression" dxfId="310" priority="553">
      <formula>COUNTIF(BN34,"*女*")</formula>
    </cfRule>
  </conditionalFormatting>
  <conditionalFormatting sqref="BK35:BL35">
    <cfRule type="expression" dxfId="309" priority="552">
      <formula>COUNTIF(BN34,"*女*")</formula>
    </cfRule>
  </conditionalFormatting>
  <conditionalFormatting sqref="BK36:BL37">
    <cfRule type="expression" dxfId="308" priority="263">
      <formula>COUNTIF(BN34,"*女*")</formula>
    </cfRule>
  </conditionalFormatting>
  <conditionalFormatting sqref="BK7:BN7">
    <cfRule type="expression" dxfId="307" priority="602">
      <formula>COUNTIF(BN3,"*女*")</formula>
    </cfRule>
  </conditionalFormatting>
  <conditionalFormatting sqref="BK10:BN10">
    <cfRule type="expression" dxfId="306" priority="193">
      <formula>COUNTIF(BN3,"*女*")</formula>
    </cfRule>
  </conditionalFormatting>
  <conditionalFormatting sqref="BK17:BN17">
    <cfRule type="expression" dxfId="305" priority="584">
      <formula>COUNTIF(BN13,"*女*")</formula>
    </cfRule>
  </conditionalFormatting>
  <conditionalFormatting sqref="BK20:BN20">
    <cfRule type="expression" dxfId="304" priority="161">
      <formula>COUNTIF(BN13,"*女*")</formula>
    </cfRule>
  </conditionalFormatting>
  <conditionalFormatting sqref="BK28:BN28">
    <cfRule type="expression" dxfId="303" priority="566">
      <formula>COUNTIF(BN24,"*女*")</formula>
    </cfRule>
  </conditionalFormatting>
  <conditionalFormatting sqref="BK31:BN31">
    <cfRule type="expression" dxfId="302" priority="160">
      <formula>COUNTIF(BN24,"*女*")</formula>
    </cfRule>
  </conditionalFormatting>
  <conditionalFormatting sqref="BK38:BN38">
    <cfRule type="expression" dxfId="301" priority="548">
      <formula>COUNTIF(BN34,"*女*")</formula>
    </cfRule>
  </conditionalFormatting>
  <conditionalFormatting sqref="BK41:BN41">
    <cfRule type="expression" dxfId="300" priority="159">
      <formula>COUNTIF(BN34,"*女*")</formula>
    </cfRule>
  </conditionalFormatting>
  <conditionalFormatting sqref="BL9:BN9">
    <cfRule type="expression" dxfId="299" priority="600">
      <formula>COUNTIF(BN3,"*女*")</formula>
    </cfRule>
  </conditionalFormatting>
  <conditionalFormatting sqref="BL19:BN19">
    <cfRule type="expression" dxfId="298" priority="582">
      <formula>COUNTIF(BN13,"*女*")</formula>
    </cfRule>
  </conditionalFormatting>
  <conditionalFormatting sqref="BL30:BN30">
    <cfRule type="expression" dxfId="297" priority="564">
      <formula>COUNTIF(BN24,"*女*")</formula>
    </cfRule>
  </conditionalFormatting>
  <conditionalFormatting sqref="BL40:BN40">
    <cfRule type="expression" dxfId="296" priority="546">
      <formula>COUNTIF(BN34,"*女*")</formula>
    </cfRule>
  </conditionalFormatting>
  <conditionalFormatting sqref="BN3:BN4">
    <cfRule type="expression" dxfId="295" priority="356">
      <formula>COUNTIF(BN3,"*女*")</formula>
    </cfRule>
  </conditionalFormatting>
  <conditionalFormatting sqref="BN5:BN6">
    <cfRule type="expression" dxfId="294" priority="603">
      <formula>COUNTIF(BN3,"*女*")</formula>
    </cfRule>
  </conditionalFormatting>
  <conditionalFormatting sqref="BN13:BN14">
    <cfRule type="expression" dxfId="293" priority="354">
      <formula>COUNTIF(BN13,"*女*")</formula>
    </cfRule>
  </conditionalFormatting>
  <conditionalFormatting sqref="BN15:BN16">
    <cfRule type="expression" dxfId="292" priority="585">
      <formula>COUNTIF(BN13,"*女*")</formula>
    </cfRule>
  </conditionalFormatting>
  <conditionalFormatting sqref="BN24:BN25">
    <cfRule type="expression" dxfId="291" priority="353">
      <formula>COUNTIF(BN24,"*女*")</formula>
    </cfRule>
  </conditionalFormatting>
  <conditionalFormatting sqref="BN26:BN27">
    <cfRule type="expression" dxfId="290" priority="567">
      <formula>COUNTIF(BN24,"*女*")</formula>
    </cfRule>
  </conditionalFormatting>
  <conditionalFormatting sqref="BN34:BN35">
    <cfRule type="expression" dxfId="289" priority="350">
      <formula>COUNTIF(BN34,"*女*")</formula>
    </cfRule>
  </conditionalFormatting>
  <conditionalFormatting sqref="BN36:BN37">
    <cfRule type="expression" dxfId="288" priority="549">
      <formula>COUNTIF(BN34,"*女*")</formula>
    </cfRule>
  </conditionalFormatting>
  <conditionalFormatting sqref="BP8:BP9">
    <cfRule type="expression" dxfId="287" priority="248">
      <formula>COUNTIF(BS3,"*女*")</formula>
    </cfRule>
  </conditionalFormatting>
  <conditionalFormatting sqref="BP18:BP19">
    <cfRule type="expression" dxfId="286" priority="234">
      <formula>COUNTIF(BS13,"*女*")</formula>
    </cfRule>
  </conditionalFormatting>
  <conditionalFormatting sqref="BP29:BP30">
    <cfRule type="expression" dxfId="285" priority="210">
      <formula>COUNTIF(BS24,"*女*")</formula>
    </cfRule>
  </conditionalFormatting>
  <conditionalFormatting sqref="BP39:BP40">
    <cfRule type="expression" dxfId="284" priority="209">
      <formula>COUNTIF(BS34,"*女*")</formula>
    </cfRule>
  </conditionalFormatting>
  <conditionalFormatting sqref="BP3:BQ3">
    <cfRule type="expression" dxfId="283" priority="544">
      <formula>COUNTIF(BS3,"*女*")</formula>
    </cfRule>
  </conditionalFormatting>
  <conditionalFormatting sqref="BP4:BQ4">
    <cfRule type="expression" dxfId="282" priority="543">
      <formula>COUNTIF(BS3,"*女*")</formula>
    </cfRule>
  </conditionalFormatting>
  <conditionalFormatting sqref="BP5:BQ6">
    <cfRule type="expression" dxfId="281" priority="304">
      <formula>COUNTIF(BS3,"*女*")</formula>
    </cfRule>
  </conditionalFormatting>
  <conditionalFormatting sqref="BP13:BQ13">
    <cfRule type="expression" dxfId="280" priority="526">
      <formula>COUNTIF(BS13,"*女*")</formula>
    </cfRule>
  </conditionalFormatting>
  <conditionalFormatting sqref="BP14:BQ14">
    <cfRule type="expression" dxfId="279" priority="525">
      <formula>COUNTIF(BS13,"*女*")</formula>
    </cfRule>
  </conditionalFormatting>
  <conditionalFormatting sqref="BP15:BQ16">
    <cfRule type="expression" dxfId="278" priority="290">
      <formula>COUNTIF(BS13,"*女*")</formula>
    </cfRule>
  </conditionalFormatting>
  <conditionalFormatting sqref="BP24:BQ24">
    <cfRule type="expression" dxfId="277" priority="508">
      <formula>COUNTIF(BS24,"*女*")</formula>
    </cfRule>
  </conditionalFormatting>
  <conditionalFormatting sqref="BP25:BQ25">
    <cfRule type="expression" dxfId="276" priority="507">
      <formula>COUNTIF(BS24,"*女*")</formula>
    </cfRule>
  </conditionalFormatting>
  <conditionalFormatting sqref="BP26:BQ27">
    <cfRule type="expression" dxfId="275" priority="276">
      <formula>COUNTIF(BS24,"*女*")</formula>
    </cfRule>
  </conditionalFormatting>
  <conditionalFormatting sqref="BP34:BQ34">
    <cfRule type="expression" dxfId="274" priority="490">
      <formula>COUNTIF(BS34,"*女*")</formula>
    </cfRule>
  </conditionalFormatting>
  <conditionalFormatting sqref="BP35:BQ35">
    <cfRule type="expression" dxfId="273" priority="489">
      <formula>COUNTIF(BS34,"*女*")</formula>
    </cfRule>
  </conditionalFormatting>
  <conditionalFormatting sqref="BP36:BQ37">
    <cfRule type="expression" dxfId="272" priority="262">
      <formula>COUNTIF(BS34,"*女*")</formula>
    </cfRule>
  </conditionalFormatting>
  <conditionalFormatting sqref="BP7:BS7">
    <cfRule type="expression" dxfId="271" priority="539">
      <formula>COUNTIF(BS3,"*女*")</formula>
    </cfRule>
  </conditionalFormatting>
  <conditionalFormatting sqref="BP10:BS10">
    <cfRule type="expression" dxfId="270" priority="192">
      <formula>COUNTIF(BS3,"*女*")</formula>
    </cfRule>
  </conditionalFormatting>
  <conditionalFormatting sqref="BP17:BS17">
    <cfRule type="expression" dxfId="269" priority="521">
      <formula>COUNTIF(BS13,"*女*")</formula>
    </cfRule>
  </conditionalFormatting>
  <conditionalFormatting sqref="BP20:BS20">
    <cfRule type="expression" dxfId="268" priority="158">
      <formula>COUNTIF(BS13,"*女*")</formula>
    </cfRule>
  </conditionalFormatting>
  <conditionalFormatting sqref="BP28:BS28">
    <cfRule type="expression" dxfId="267" priority="503">
      <formula>COUNTIF(BS24,"*女*")</formula>
    </cfRule>
  </conditionalFormatting>
  <conditionalFormatting sqref="BP31:BS31">
    <cfRule type="expression" dxfId="266" priority="157">
      <formula>COUNTIF(BS24,"*女*")</formula>
    </cfRule>
  </conditionalFormatting>
  <conditionalFormatting sqref="BP38:BS38">
    <cfRule type="expression" dxfId="265" priority="485">
      <formula>COUNTIF(BS34,"*女*")</formula>
    </cfRule>
  </conditionalFormatting>
  <conditionalFormatting sqref="BP41:BS41">
    <cfRule type="expression" dxfId="264" priority="156">
      <formula>COUNTIF(BS34,"*女*")</formula>
    </cfRule>
  </conditionalFormatting>
  <conditionalFormatting sqref="BQ9:BS9">
    <cfRule type="expression" dxfId="263" priority="537">
      <formula>COUNTIF(BS3,"*女*")</formula>
    </cfRule>
  </conditionalFormatting>
  <conditionalFormatting sqref="BQ19:BS19">
    <cfRule type="expression" dxfId="262" priority="519">
      <formula>COUNTIF(BS13,"*女*")</formula>
    </cfRule>
  </conditionalFormatting>
  <conditionalFormatting sqref="BQ30:BS30">
    <cfRule type="expression" dxfId="261" priority="501">
      <formula>COUNTIF(BS24,"*女*")</formula>
    </cfRule>
  </conditionalFormatting>
  <conditionalFormatting sqref="BQ40:BS40">
    <cfRule type="expression" dxfId="260" priority="483">
      <formula>COUNTIF(BS34,"*女*")</formula>
    </cfRule>
  </conditionalFormatting>
  <conditionalFormatting sqref="BS3:BS4">
    <cfRule type="expression" dxfId="259" priority="342">
      <formula>COUNTIF(BS3,"*女*")</formula>
    </cfRule>
  </conditionalFormatting>
  <conditionalFormatting sqref="BS5:BS6">
    <cfRule type="expression" dxfId="258" priority="540">
      <formula>COUNTIF(BS3,"*女*")</formula>
    </cfRule>
  </conditionalFormatting>
  <conditionalFormatting sqref="BS13:BS14">
    <cfRule type="expression" dxfId="257" priority="345">
      <formula>COUNTIF(BS13,"*女*")</formula>
    </cfRule>
  </conditionalFormatting>
  <conditionalFormatting sqref="BS15:BS16">
    <cfRule type="expression" dxfId="256" priority="522">
      <formula>COUNTIF(BS13,"*女*")</formula>
    </cfRule>
  </conditionalFormatting>
  <conditionalFormatting sqref="BS24:BS25">
    <cfRule type="expression" dxfId="255" priority="346">
      <formula>COUNTIF(BS24,"*女*")</formula>
    </cfRule>
  </conditionalFormatting>
  <conditionalFormatting sqref="BS26:BS27">
    <cfRule type="expression" dxfId="254" priority="504">
      <formula>COUNTIF(BS24,"*女*")</formula>
    </cfRule>
  </conditionalFormatting>
  <conditionalFormatting sqref="BS34:BS35">
    <cfRule type="expression" dxfId="253" priority="349">
      <formula>COUNTIF(BS34,"*女*")</formula>
    </cfRule>
  </conditionalFormatting>
  <conditionalFormatting sqref="BS36:BS37">
    <cfRule type="expression" dxfId="252" priority="486">
      <formula>COUNTIF(BS34,"*女*")</formula>
    </cfRule>
  </conditionalFormatting>
  <conditionalFormatting sqref="BV8:BV9">
    <cfRule type="expression" dxfId="251" priority="247">
      <formula>COUNTIF(BY3,"*女*")</formula>
    </cfRule>
  </conditionalFormatting>
  <conditionalFormatting sqref="BV18:BV19">
    <cfRule type="expression" dxfId="250" priority="233">
      <formula>COUNTIF(BY13,"*女*")</formula>
    </cfRule>
  </conditionalFormatting>
  <conditionalFormatting sqref="BV29:BV30">
    <cfRule type="expression" dxfId="249" priority="208">
      <formula>COUNTIF(BY24,"*女*")</formula>
    </cfRule>
  </conditionalFormatting>
  <conditionalFormatting sqref="BV39:BV40">
    <cfRule type="expression" dxfId="248" priority="207">
      <formula>COUNTIF(BY34,"*女*")</formula>
    </cfRule>
  </conditionalFormatting>
  <conditionalFormatting sqref="BV3:BW3">
    <cfRule type="expression" dxfId="247" priority="535">
      <formula>COUNTIF(BY3,"*女*")</formula>
    </cfRule>
  </conditionalFormatting>
  <conditionalFormatting sqref="BV4:BW4">
    <cfRule type="expression" dxfId="246" priority="534">
      <formula>COUNTIF(BY3,"*女*")</formula>
    </cfRule>
  </conditionalFormatting>
  <conditionalFormatting sqref="BV5:BW6">
    <cfRule type="expression" dxfId="245" priority="303">
      <formula>COUNTIF(BY3,"*女*")</formula>
    </cfRule>
  </conditionalFormatting>
  <conditionalFormatting sqref="BV13:BW13">
    <cfRule type="expression" dxfId="244" priority="517">
      <formula>COUNTIF(BY13,"*女*")</formula>
    </cfRule>
  </conditionalFormatting>
  <conditionalFormatting sqref="BV14:BW14">
    <cfRule type="expression" dxfId="243" priority="516">
      <formula>COUNTIF(BY13,"*女*")</formula>
    </cfRule>
  </conditionalFormatting>
  <conditionalFormatting sqref="BV15:BW16">
    <cfRule type="expression" dxfId="242" priority="289">
      <formula>COUNTIF(BY13,"*女*")</formula>
    </cfRule>
  </conditionalFormatting>
  <conditionalFormatting sqref="BV24:BW24">
    <cfRule type="expression" dxfId="241" priority="499">
      <formula>COUNTIF(BY24,"*女*")</formula>
    </cfRule>
  </conditionalFormatting>
  <conditionalFormatting sqref="BV25:BW25">
    <cfRule type="expression" dxfId="240" priority="498">
      <formula>COUNTIF(BY24,"*女*")</formula>
    </cfRule>
  </conditionalFormatting>
  <conditionalFormatting sqref="BV26:BW27">
    <cfRule type="expression" dxfId="239" priority="275">
      <formula>COUNTIF(BY24,"*女*")</formula>
    </cfRule>
  </conditionalFormatting>
  <conditionalFormatting sqref="BV34:BW34">
    <cfRule type="expression" dxfId="238" priority="481">
      <formula>COUNTIF(BY34,"*女*")</formula>
    </cfRule>
  </conditionalFormatting>
  <conditionalFormatting sqref="BV35:BW35">
    <cfRule type="expression" dxfId="237" priority="480">
      <formula>COUNTIF(BY34,"*女*")</formula>
    </cfRule>
  </conditionalFormatting>
  <conditionalFormatting sqref="BV36:BW37">
    <cfRule type="expression" dxfId="236" priority="261">
      <formula>COUNTIF(BY34,"*女*")</formula>
    </cfRule>
  </conditionalFormatting>
  <conditionalFormatting sqref="BV7:BY7">
    <cfRule type="expression" dxfId="235" priority="530">
      <formula>COUNTIF(BY3,"*女*")</formula>
    </cfRule>
  </conditionalFormatting>
  <conditionalFormatting sqref="BV10:BY10">
    <cfRule type="expression" dxfId="234" priority="191">
      <formula>COUNTIF(BY3,"*女*")</formula>
    </cfRule>
  </conditionalFormatting>
  <conditionalFormatting sqref="BV17:BY17">
    <cfRule type="expression" dxfId="233" priority="512">
      <formula>COUNTIF(BY13,"*女*")</formula>
    </cfRule>
  </conditionalFormatting>
  <conditionalFormatting sqref="BV20:BY20">
    <cfRule type="expression" dxfId="232" priority="155">
      <formula>COUNTIF(BY13,"*女*")</formula>
    </cfRule>
  </conditionalFormatting>
  <conditionalFormatting sqref="BV28:BY28">
    <cfRule type="expression" dxfId="231" priority="494">
      <formula>COUNTIF(BY24,"*女*")</formula>
    </cfRule>
  </conditionalFormatting>
  <conditionalFormatting sqref="BV31:BY31">
    <cfRule type="expression" dxfId="230" priority="154">
      <formula>COUNTIF(BY24,"*女*")</formula>
    </cfRule>
  </conditionalFormatting>
  <conditionalFormatting sqref="BV38:BY38">
    <cfRule type="expression" dxfId="229" priority="476">
      <formula>COUNTIF(BY34,"*女*")</formula>
    </cfRule>
  </conditionalFormatting>
  <conditionalFormatting sqref="BV41:BY41">
    <cfRule type="expression" dxfId="228" priority="153">
      <formula>COUNTIF(BY34,"*女*")</formula>
    </cfRule>
  </conditionalFormatting>
  <conditionalFormatting sqref="BW9:BY9">
    <cfRule type="expression" dxfId="227" priority="528">
      <formula>COUNTIF(BY3,"*女*")</formula>
    </cfRule>
  </conditionalFormatting>
  <conditionalFormatting sqref="BW19:BY19">
    <cfRule type="expression" dxfId="226" priority="510">
      <formula>COUNTIF(BY13,"*女*")</formula>
    </cfRule>
  </conditionalFormatting>
  <conditionalFormatting sqref="BW30:BY30">
    <cfRule type="expression" dxfId="225" priority="492">
      <formula>COUNTIF(BY24,"*女*")</formula>
    </cfRule>
  </conditionalFormatting>
  <conditionalFormatting sqref="BW40:BY40">
    <cfRule type="expression" dxfId="224" priority="474">
      <formula>COUNTIF(BY34,"*女*")</formula>
    </cfRule>
  </conditionalFormatting>
  <conditionalFormatting sqref="BY3:BY4">
    <cfRule type="expression" dxfId="223" priority="343">
      <formula>COUNTIF(BY3,"*女*")</formula>
    </cfRule>
  </conditionalFormatting>
  <conditionalFormatting sqref="BY5:BY6">
    <cfRule type="expression" dxfId="222" priority="531">
      <formula>COUNTIF(BY3,"*女*")</formula>
    </cfRule>
  </conditionalFormatting>
  <conditionalFormatting sqref="BY13:BY14">
    <cfRule type="expression" dxfId="221" priority="344">
      <formula>COUNTIF(BY13,"*女*")</formula>
    </cfRule>
  </conditionalFormatting>
  <conditionalFormatting sqref="BY15:BY16">
    <cfRule type="expression" dxfId="220" priority="513">
      <formula>COUNTIF(BY13,"*女*")</formula>
    </cfRule>
  </conditionalFormatting>
  <conditionalFormatting sqref="BY24:BY25">
    <cfRule type="expression" dxfId="219" priority="347">
      <formula>COUNTIF(BY24,"*女*")</formula>
    </cfRule>
  </conditionalFormatting>
  <conditionalFormatting sqref="BY26:BY27">
    <cfRule type="expression" dxfId="218" priority="495">
      <formula>COUNTIF(BY24,"*女*")</formula>
    </cfRule>
  </conditionalFormatting>
  <conditionalFormatting sqref="BY34:BY35">
    <cfRule type="expression" dxfId="217" priority="348">
      <formula>COUNTIF(BY34,"*女*")</formula>
    </cfRule>
  </conditionalFormatting>
  <conditionalFormatting sqref="BY36:BY37">
    <cfRule type="expression" dxfId="216" priority="477">
      <formula>COUNTIF(BY34,"*女*")</formula>
    </cfRule>
  </conditionalFormatting>
  <conditionalFormatting sqref="CA8:CA9">
    <cfRule type="expression" dxfId="215" priority="246">
      <formula>COUNTIF(CD3,"*女*")</formula>
    </cfRule>
  </conditionalFormatting>
  <conditionalFormatting sqref="CA18:CA19">
    <cfRule type="expression" dxfId="214" priority="232">
      <formula>COUNTIF(CD13,"*女*")</formula>
    </cfRule>
  </conditionalFormatting>
  <conditionalFormatting sqref="CA29:CA30">
    <cfRule type="expression" dxfId="213" priority="206">
      <formula>COUNTIF(CD24,"*女*")</formula>
    </cfRule>
  </conditionalFormatting>
  <conditionalFormatting sqref="CA39:CA40">
    <cfRule type="expression" dxfId="212" priority="205">
      <formula>COUNTIF(CD34,"*女*")</formula>
    </cfRule>
  </conditionalFormatting>
  <conditionalFormatting sqref="CA3:CB3">
    <cfRule type="expression" dxfId="211" priority="472">
      <formula>COUNTIF(CD3,"*女*")</formula>
    </cfRule>
  </conditionalFormatting>
  <conditionalFormatting sqref="CA4:CB4">
    <cfRule type="expression" dxfId="210" priority="471">
      <formula>COUNTIF(CD3,"*女*")</formula>
    </cfRule>
  </conditionalFormatting>
  <conditionalFormatting sqref="CA5:CB6">
    <cfRule type="expression" dxfId="209" priority="302">
      <formula>COUNTIF(CD3,"*女*")</formula>
    </cfRule>
  </conditionalFormatting>
  <conditionalFormatting sqref="CA13:CB13">
    <cfRule type="expression" dxfId="208" priority="454">
      <formula>COUNTIF(CD13,"*女*")</formula>
    </cfRule>
  </conditionalFormatting>
  <conditionalFormatting sqref="CA14:CB14">
    <cfRule type="expression" dxfId="207" priority="453">
      <formula>COUNTIF(CD13,"*女*")</formula>
    </cfRule>
  </conditionalFormatting>
  <conditionalFormatting sqref="CA15:CB16">
    <cfRule type="expression" dxfId="206" priority="288">
      <formula>COUNTIF(CD13,"*女*")</formula>
    </cfRule>
  </conditionalFormatting>
  <conditionalFormatting sqref="CA24:CB24">
    <cfRule type="expression" dxfId="205" priority="436">
      <formula>COUNTIF(CD24,"*女*")</formula>
    </cfRule>
  </conditionalFormatting>
  <conditionalFormatting sqref="CA25:CB25">
    <cfRule type="expression" dxfId="204" priority="435">
      <formula>COUNTIF(CD24,"*女*")</formula>
    </cfRule>
  </conditionalFormatting>
  <conditionalFormatting sqref="CA26:CB27">
    <cfRule type="expression" dxfId="203" priority="274">
      <formula>COUNTIF(CD24,"*女*")</formula>
    </cfRule>
  </conditionalFormatting>
  <conditionalFormatting sqref="CA34:CB34">
    <cfRule type="expression" dxfId="202" priority="418">
      <formula>COUNTIF(CD34,"*女*")</formula>
    </cfRule>
  </conditionalFormatting>
  <conditionalFormatting sqref="CA35:CB35">
    <cfRule type="expression" dxfId="201" priority="417">
      <formula>COUNTIF(CD34,"*女*")</formula>
    </cfRule>
  </conditionalFormatting>
  <conditionalFormatting sqref="CA36:CB37">
    <cfRule type="expression" dxfId="200" priority="260">
      <formula>COUNTIF(CD34,"*女*")</formula>
    </cfRule>
  </conditionalFormatting>
  <conditionalFormatting sqref="CA7:CD7">
    <cfRule type="expression" dxfId="199" priority="467">
      <formula>COUNTIF(CD3,"*女*")</formula>
    </cfRule>
  </conditionalFormatting>
  <conditionalFormatting sqref="CA10:CD10">
    <cfRule type="expression" dxfId="198" priority="190">
      <formula>COUNTIF(CD3,"*女*")</formula>
    </cfRule>
  </conditionalFormatting>
  <conditionalFormatting sqref="CA17:CD17">
    <cfRule type="expression" dxfId="197" priority="449">
      <formula>COUNTIF(CD13,"*女*")</formula>
    </cfRule>
  </conditionalFormatting>
  <conditionalFormatting sqref="CA20:CD20">
    <cfRule type="expression" dxfId="196" priority="152">
      <formula>COUNTIF(CD13,"*女*")</formula>
    </cfRule>
  </conditionalFormatting>
  <conditionalFormatting sqref="CA28:CD28">
    <cfRule type="expression" dxfId="195" priority="431">
      <formula>COUNTIF(CD24,"*女*")</formula>
    </cfRule>
  </conditionalFormatting>
  <conditionalFormatting sqref="CA31:CD31">
    <cfRule type="expression" dxfId="194" priority="151">
      <formula>COUNTIF(CD24,"*女*")</formula>
    </cfRule>
  </conditionalFormatting>
  <conditionalFormatting sqref="CA38:CD38">
    <cfRule type="expression" dxfId="193" priority="413">
      <formula>COUNTIF(CD34,"*女*")</formula>
    </cfRule>
  </conditionalFormatting>
  <conditionalFormatting sqref="CA41:CD41">
    <cfRule type="expression" dxfId="192" priority="150">
      <formula>COUNTIF(CD34,"*女*")</formula>
    </cfRule>
  </conditionalFormatting>
  <conditionalFormatting sqref="CB9:CD9">
    <cfRule type="expression" dxfId="191" priority="465">
      <formula>COUNTIF(CD3,"*女*")</formula>
    </cfRule>
  </conditionalFormatting>
  <conditionalFormatting sqref="CB19:CD19">
    <cfRule type="expression" dxfId="190" priority="447">
      <formula>COUNTIF(CD13,"*女*")</formula>
    </cfRule>
  </conditionalFormatting>
  <conditionalFormatting sqref="CB30:CD30">
    <cfRule type="expression" dxfId="189" priority="429">
      <formula>COUNTIF(CD24,"*女*")</formula>
    </cfRule>
  </conditionalFormatting>
  <conditionalFormatting sqref="CB40:CD40">
    <cfRule type="expression" dxfId="188" priority="411">
      <formula>COUNTIF(CD34,"*女*")</formula>
    </cfRule>
  </conditionalFormatting>
  <conditionalFormatting sqref="CD3:CD4">
    <cfRule type="expression" dxfId="187" priority="341">
      <formula>COUNTIF(CD3,"*女*")</formula>
    </cfRule>
  </conditionalFormatting>
  <conditionalFormatting sqref="CD5:CD6">
    <cfRule type="expression" dxfId="186" priority="468">
      <formula>COUNTIF(CD3,"*女*")</formula>
    </cfRule>
  </conditionalFormatting>
  <conditionalFormatting sqref="CD13:CD14">
    <cfRule type="expression" dxfId="185" priority="338">
      <formula>COUNTIF(CD13,"*女*")</formula>
    </cfRule>
  </conditionalFormatting>
  <conditionalFormatting sqref="CD15:CD16">
    <cfRule type="expression" dxfId="184" priority="450">
      <formula>COUNTIF(CD13,"*女*")</formula>
    </cfRule>
  </conditionalFormatting>
  <conditionalFormatting sqref="CD24:CD25">
    <cfRule type="expression" dxfId="183" priority="337">
      <formula>COUNTIF(CD24,"*女*")</formula>
    </cfRule>
  </conditionalFormatting>
  <conditionalFormatting sqref="CD26:CD27">
    <cfRule type="expression" dxfId="182" priority="432">
      <formula>COUNTIF(CD24,"*女*")</formula>
    </cfRule>
  </conditionalFormatting>
  <conditionalFormatting sqref="CD34:CD35">
    <cfRule type="expression" dxfId="181" priority="334">
      <formula>COUNTIF(CD34,"*女*")</formula>
    </cfRule>
  </conditionalFormatting>
  <conditionalFormatting sqref="CD36:CD37">
    <cfRule type="expression" dxfId="180" priority="414">
      <formula>COUNTIF(CD34,"*女*")</formula>
    </cfRule>
  </conditionalFormatting>
  <conditionalFormatting sqref="CG8:CG9">
    <cfRule type="expression" dxfId="179" priority="245">
      <formula>COUNTIF(CJ3,"*女*")</formula>
    </cfRule>
  </conditionalFormatting>
  <conditionalFormatting sqref="CG18:CG19">
    <cfRule type="expression" dxfId="178" priority="231">
      <formula>COUNTIF(CJ13,"*女*")</formula>
    </cfRule>
  </conditionalFormatting>
  <conditionalFormatting sqref="CG29:CG30">
    <cfRule type="expression" dxfId="177" priority="204">
      <formula>COUNTIF(CJ24,"*女*")</formula>
    </cfRule>
  </conditionalFormatting>
  <conditionalFormatting sqref="CG39:CG40">
    <cfRule type="expression" dxfId="176" priority="203">
      <formula>COUNTIF(CJ34,"*女*")</formula>
    </cfRule>
  </conditionalFormatting>
  <conditionalFormatting sqref="CG3:CH3">
    <cfRule type="expression" dxfId="175" priority="463">
      <formula>COUNTIF(CJ3,"*女*")</formula>
    </cfRule>
  </conditionalFormatting>
  <conditionalFormatting sqref="CG4:CH4">
    <cfRule type="expression" dxfId="174" priority="462">
      <formula>COUNTIF(CJ3,"*女*")</formula>
    </cfRule>
  </conditionalFormatting>
  <conditionalFormatting sqref="CG5:CH6">
    <cfRule type="expression" dxfId="173" priority="301">
      <formula>COUNTIF(CJ3,"*女*")</formula>
    </cfRule>
  </conditionalFormatting>
  <conditionalFormatting sqref="CG13:CH13">
    <cfRule type="expression" dxfId="172" priority="445">
      <formula>COUNTIF(CJ13,"*女*")</formula>
    </cfRule>
  </conditionalFormatting>
  <conditionalFormatting sqref="CG14:CH14">
    <cfRule type="expression" dxfId="171" priority="444">
      <formula>COUNTIF(CJ13,"*女*")</formula>
    </cfRule>
  </conditionalFormatting>
  <conditionalFormatting sqref="CG15:CH16">
    <cfRule type="expression" dxfId="170" priority="287">
      <formula>COUNTIF(CJ13,"*女*")</formula>
    </cfRule>
  </conditionalFormatting>
  <conditionalFormatting sqref="CG24:CH24">
    <cfRule type="expression" dxfId="169" priority="427">
      <formula>COUNTIF(CJ24,"*女*")</formula>
    </cfRule>
  </conditionalFormatting>
  <conditionalFormatting sqref="CG25:CH25">
    <cfRule type="expression" dxfId="168" priority="426">
      <formula>COUNTIF(CJ24,"*女*")</formula>
    </cfRule>
  </conditionalFormatting>
  <conditionalFormatting sqref="CG26:CH27">
    <cfRule type="expression" dxfId="167" priority="273">
      <formula>COUNTIF(CJ24,"*女*")</formula>
    </cfRule>
  </conditionalFormatting>
  <conditionalFormatting sqref="CG34:CH34">
    <cfRule type="expression" dxfId="166" priority="409">
      <formula>COUNTIF(CJ34,"*女*")</formula>
    </cfRule>
  </conditionalFormatting>
  <conditionalFormatting sqref="CG35:CH35">
    <cfRule type="expression" dxfId="165" priority="408">
      <formula>COUNTIF(CJ34,"*女*")</formula>
    </cfRule>
  </conditionalFormatting>
  <conditionalFormatting sqref="CG36:CH37">
    <cfRule type="expression" dxfId="164" priority="259">
      <formula>COUNTIF(CJ34,"*女*")</formula>
    </cfRule>
  </conditionalFormatting>
  <conditionalFormatting sqref="CG7:CJ7">
    <cfRule type="expression" dxfId="163" priority="458">
      <formula>COUNTIF(CJ3,"*女*")</formula>
    </cfRule>
  </conditionalFormatting>
  <conditionalFormatting sqref="CG10:CJ10">
    <cfRule type="expression" dxfId="162" priority="189">
      <formula>COUNTIF(CJ3,"*女*")</formula>
    </cfRule>
  </conditionalFormatting>
  <conditionalFormatting sqref="CG17:CJ17">
    <cfRule type="expression" dxfId="161" priority="440">
      <formula>COUNTIF(CJ13,"*女*")</formula>
    </cfRule>
  </conditionalFormatting>
  <conditionalFormatting sqref="CG20:CJ20">
    <cfRule type="expression" dxfId="160" priority="149">
      <formula>COUNTIF(CJ13,"*女*")</formula>
    </cfRule>
  </conditionalFormatting>
  <conditionalFormatting sqref="CG28:CJ28">
    <cfRule type="expression" dxfId="159" priority="422">
      <formula>COUNTIF(CJ24,"*女*")</formula>
    </cfRule>
  </conditionalFormatting>
  <conditionalFormatting sqref="CG31:CJ31">
    <cfRule type="expression" dxfId="158" priority="148">
      <formula>COUNTIF(CJ24,"*女*")</formula>
    </cfRule>
  </conditionalFormatting>
  <conditionalFormatting sqref="CG38:CJ38">
    <cfRule type="expression" dxfId="157" priority="404">
      <formula>COUNTIF(CJ34,"*女*")</formula>
    </cfRule>
  </conditionalFormatting>
  <conditionalFormatting sqref="CG41:CJ41">
    <cfRule type="expression" dxfId="156" priority="147">
      <formula>COUNTIF(CJ34,"*女*")</formula>
    </cfRule>
  </conditionalFormatting>
  <conditionalFormatting sqref="CH9:CJ9">
    <cfRule type="expression" dxfId="155" priority="456">
      <formula>COUNTIF(CJ3,"*女*")</formula>
    </cfRule>
  </conditionalFormatting>
  <conditionalFormatting sqref="CH19:CJ19">
    <cfRule type="expression" dxfId="154" priority="438">
      <formula>COUNTIF(CJ13,"*女*")</formula>
    </cfRule>
  </conditionalFormatting>
  <conditionalFormatting sqref="CH30:CJ30">
    <cfRule type="expression" dxfId="153" priority="420">
      <formula>COUNTIF(CJ24,"*女*")</formula>
    </cfRule>
  </conditionalFormatting>
  <conditionalFormatting sqref="CH40:CJ40">
    <cfRule type="expression" dxfId="152" priority="402">
      <formula>COUNTIF(CJ34,"*女*")</formula>
    </cfRule>
  </conditionalFormatting>
  <conditionalFormatting sqref="CJ3:CJ4">
    <cfRule type="expression" dxfId="151" priority="340">
      <formula>COUNTIF(CJ3,"*女*")</formula>
    </cfRule>
  </conditionalFormatting>
  <conditionalFormatting sqref="CJ5:CJ6">
    <cfRule type="expression" dxfId="150" priority="459">
      <formula>COUNTIF(CJ3,"*女*")</formula>
    </cfRule>
  </conditionalFormatting>
  <conditionalFormatting sqref="CJ13:CJ14">
    <cfRule type="expression" dxfId="149" priority="339">
      <formula>COUNTIF(CJ13,"*女*")</formula>
    </cfRule>
  </conditionalFormatting>
  <conditionalFormatting sqref="CJ15:CJ16">
    <cfRule type="expression" dxfId="148" priority="441">
      <formula>COUNTIF(CJ13,"*女*")</formula>
    </cfRule>
  </conditionalFormatting>
  <conditionalFormatting sqref="CJ24:CJ25">
    <cfRule type="expression" dxfId="147" priority="336">
      <formula>COUNTIF(CJ24,"*女*")</formula>
    </cfRule>
  </conditionalFormatting>
  <conditionalFormatting sqref="CJ26:CJ27">
    <cfRule type="expression" dxfId="146" priority="423">
      <formula>COUNTIF(CJ24,"*女*")</formula>
    </cfRule>
  </conditionalFormatting>
  <conditionalFormatting sqref="CJ34:CJ35">
    <cfRule type="expression" dxfId="145" priority="335">
      <formula>COUNTIF(CJ34,"*女*")</formula>
    </cfRule>
  </conditionalFormatting>
  <conditionalFormatting sqref="CJ36:CJ37">
    <cfRule type="expression" dxfId="144" priority="405">
      <formula>COUNTIF(CJ34,"*女*")</formula>
    </cfRule>
  </conditionalFormatting>
  <conditionalFormatting sqref="CL8:CL9">
    <cfRule type="expression" dxfId="143" priority="90">
      <formula>COUNTIF(CO3,"*女*")</formula>
    </cfRule>
  </conditionalFormatting>
  <conditionalFormatting sqref="CL18:CL19">
    <cfRule type="expression" dxfId="142" priority="88">
      <formula>COUNTIF(CO13,"*女*")</formula>
    </cfRule>
  </conditionalFormatting>
  <conditionalFormatting sqref="CL29:CL30">
    <cfRule type="expression" dxfId="141" priority="86">
      <formula>COUNTIF(CO24,"*女*")</formula>
    </cfRule>
  </conditionalFormatting>
  <conditionalFormatting sqref="CL39:CL40">
    <cfRule type="expression" dxfId="140" priority="85">
      <formula>COUNTIF(CO34,"*女*")</formula>
    </cfRule>
  </conditionalFormatting>
  <conditionalFormatting sqref="CL3:CM3">
    <cfRule type="expression" dxfId="139" priority="146">
      <formula>COUNTIF(CO3,"*女*")</formula>
    </cfRule>
  </conditionalFormatting>
  <conditionalFormatting sqref="CL4:CM4">
    <cfRule type="expression" dxfId="138" priority="145">
      <formula>COUNTIF(CO3,"*女*")</formula>
    </cfRule>
  </conditionalFormatting>
  <conditionalFormatting sqref="CL5:CM6">
    <cfRule type="expression" dxfId="137" priority="98">
      <formula>COUNTIF(CO3,"*女*")</formula>
    </cfRule>
  </conditionalFormatting>
  <conditionalFormatting sqref="CL13:CM13">
    <cfRule type="expression" dxfId="136" priority="136">
      <formula>COUNTIF(CO13,"*女*")</formula>
    </cfRule>
  </conditionalFormatting>
  <conditionalFormatting sqref="CL14:CM14">
    <cfRule type="expression" dxfId="135" priority="135">
      <formula>COUNTIF(CO13,"*女*")</formula>
    </cfRule>
  </conditionalFormatting>
  <conditionalFormatting sqref="CL15:CM16">
    <cfRule type="expression" dxfId="134" priority="96">
      <formula>COUNTIF(CO13,"*女*")</formula>
    </cfRule>
  </conditionalFormatting>
  <conditionalFormatting sqref="CL24:CM24">
    <cfRule type="expression" dxfId="133" priority="126">
      <formula>COUNTIF(CO24,"*女*")</formula>
    </cfRule>
  </conditionalFormatting>
  <conditionalFormatting sqref="CL25:CM25">
    <cfRule type="expression" dxfId="132" priority="125">
      <formula>COUNTIF(CO24,"*女*")</formula>
    </cfRule>
  </conditionalFormatting>
  <conditionalFormatting sqref="CL26:CM27">
    <cfRule type="expression" dxfId="131" priority="94">
      <formula>COUNTIF(CO24,"*女*")</formula>
    </cfRule>
  </conditionalFormatting>
  <conditionalFormatting sqref="CL34:CM34">
    <cfRule type="expression" dxfId="130" priority="116">
      <formula>COUNTIF(CO34,"*女*")</formula>
    </cfRule>
  </conditionalFormatting>
  <conditionalFormatting sqref="CL35:CM35">
    <cfRule type="expression" dxfId="129" priority="115">
      <formula>COUNTIF(CO34,"*女*")</formula>
    </cfRule>
  </conditionalFormatting>
  <conditionalFormatting sqref="CL36:CM37">
    <cfRule type="expression" dxfId="128" priority="92">
      <formula>COUNTIF(CO34,"*女*")</formula>
    </cfRule>
  </conditionalFormatting>
  <conditionalFormatting sqref="CL7:CO7">
    <cfRule type="expression" dxfId="127" priority="143">
      <formula>COUNTIF(CO3,"*女*")</formula>
    </cfRule>
  </conditionalFormatting>
  <conditionalFormatting sqref="CL10:CO10">
    <cfRule type="expression" dxfId="126" priority="82">
      <formula>COUNTIF(CO3,"*女*")</formula>
    </cfRule>
  </conditionalFormatting>
  <conditionalFormatting sqref="CL17:CO17">
    <cfRule type="expression" dxfId="125" priority="133">
      <formula>COUNTIF(CO13,"*女*")</formula>
    </cfRule>
  </conditionalFormatting>
  <conditionalFormatting sqref="CL20:CO20">
    <cfRule type="expression" dxfId="124" priority="80">
      <formula>COUNTIF(CO13,"*女*")</formula>
    </cfRule>
  </conditionalFormatting>
  <conditionalFormatting sqref="CL28:CO28">
    <cfRule type="expression" dxfId="123" priority="123">
      <formula>COUNTIF(CO24,"*女*")</formula>
    </cfRule>
  </conditionalFormatting>
  <conditionalFormatting sqref="CL31:CO31">
    <cfRule type="expression" dxfId="122" priority="79">
      <formula>COUNTIF(CO24,"*女*")</formula>
    </cfRule>
  </conditionalFormatting>
  <conditionalFormatting sqref="CL38:CO38">
    <cfRule type="expression" dxfId="121" priority="113">
      <formula>COUNTIF(CO34,"*女*")</formula>
    </cfRule>
  </conditionalFormatting>
  <conditionalFormatting sqref="CL41:CO41">
    <cfRule type="expression" dxfId="120" priority="78">
      <formula>COUNTIF(CO34,"*女*")</formula>
    </cfRule>
  </conditionalFormatting>
  <conditionalFormatting sqref="CM9:CO9">
    <cfRule type="expression" dxfId="119" priority="142">
      <formula>COUNTIF(CO3,"*女*")</formula>
    </cfRule>
  </conditionalFormatting>
  <conditionalFormatting sqref="CM19:CO19">
    <cfRule type="expression" dxfId="118" priority="132">
      <formula>COUNTIF(CO13,"*女*")</formula>
    </cfRule>
  </conditionalFormatting>
  <conditionalFormatting sqref="CM30:CO30">
    <cfRule type="expression" dxfId="117" priority="122">
      <formula>COUNTIF(CO24,"*女*")</formula>
    </cfRule>
  </conditionalFormatting>
  <conditionalFormatting sqref="CM40:CO40">
    <cfRule type="expression" dxfId="116" priority="112">
      <formula>COUNTIF(CO34,"*女*")</formula>
    </cfRule>
  </conditionalFormatting>
  <conditionalFormatting sqref="CO3:CO4">
    <cfRule type="expression" dxfId="115" priority="106">
      <formula>COUNTIF(CO3,"*女*")</formula>
    </cfRule>
  </conditionalFormatting>
  <conditionalFormatting sqref="CO5:CO6">
    <cfRule type="expression" dxfId="114" priority="144">
      <formula>COUNTIF(CO3,"*女*")</formula>
    </cfRule>
  </conditionalFormatting>
  <conditionalFormatting sqref="CO13:CO14">
    <cfRule type="expression" dxfId="113" priority="103">
      <formula>COUNTIF(CO13,"*女*")</formula>
    </cfRule>
  </conditionalFormatting>
  <conditionalFormatting sqref="CO15:CO16">
    <cfRule type="expression" dxfId="112" priority="134">
      <formula>COUNTIF(CO13,"*女*")</formula>
    </cfRule>
  </conditionalFormatting>
  <conditionalFormatting sqref="CO24:CO25">
    <cfRule type="expression" dxfId="111" priority="102">
      <formula>COUNTIF(CO24,"*女*")</formula>
    </cfRule>
  </conditionalFormatting>
  <conditionalFormatting sqref="CO26:CO27">
    <cfRule type="expression" dxfId="110" priority="124">
      <formula>COUNTIF(CO24,"*女*")</formula>
    </cfRule>
  </conditionalFormatting>
  <conditionalFormatting sqref="CO34:CO35">
    <cfRule type="expression" dxfId="109" priority="99">
      <formula>COUNTIF(CO34,"*女*")</formula>
    </cfRule>
  </conditionalFormatting>
  <conditionalFormatting sqref="CO36:CO37">
    <cfRule type="expression" dxfId="108" priority="114">
      <formula>COUNTIF(CO34,"*女*")</formula>
    </cfRule>
  </conditionalFormatting>
  <conditionalFormatting sqref="CR8:CR9">
    <cfRule type="expression" dxfId="107" priority="89">
      <formula>COUNTIF(CU3,"*女*")</formula>
    </cfRule>
  </conditionalFormatting>
  <conditionalFormatting sqref="CR18:CR19">
    <cfRule type="expression" dxfId="106" priority="87">
      <formula>COUNTIF(CU13,"*女*")</formula>
    </cfRule>
  </conditionalFormatting>
  <conditionalFormatting sqref="CR29:CR30">
    <cfRule type="expression" dxfId="105" priority="84">
      <formula>COUNTIF(CU24,"*女*")</formula>
    </cfRule>
  </conditionalFormatting>
  <conditionalFormatting sqref="CR39:CR40">
    <cfRule type="expression" dxfId="104" priority="83">
      <formula>COUNTIF(CU34,"*女*")</formula>
    </cfRule>
  </conditionalFormatting>
  <conditionalFormatting sqref="CR3:CS3">
    <cfRule type="expression" dxfId="103" priority="141">
      <formula>COUNTIF(CU3,"*女*")</formula>
    </cfRule>
  </conditionalFormatting>
  <conditionalFormatting sqref="CR4:CS4">
    <cfRule type="expression" dxfId="102" priority="140">
      <formula>COUNTIF(CU3,"*女*")</formula>
    </cfRule>
  </conditionalFormatting>
  <conditionalFormatting sqref="CR5:CS6">
    <cfRule type="expression" dxfId="101" priority="97">
      <formula>COUNTIF(CU3,"*女*")</formula>
    </cfRule>
  </conditionalFormatting>
  <conditionalFormatting sqref="CR13:CS13">
    <cfRule type="expression" dxfId="100" priority="131">
      <formula>COUNTIF(CU13,"*女*")</formula>
    </cfRule>
  </conditionalFormatting>
  <conditionalFormatting sqref="CR14:CS14">
    <cfRule type="expression" dxfId="99" priority="130">
      <formula>COUNTIF(CU13,"*女*")</formula>
    </cfRule>
  </conditionalFormatting>
  <conditionalFormatting sqref="CR15:CS16">
    <cfRule type="expression" dxfId="98" priority="95">
      <formula>COUNTIF(CU13,"*女*")</formula>
    </cfRule>
  </conditionalFormatting>
  <conditionalFormatting sqref="CR24:CS24">
    <cfRule type="expression" dxfId="97" priority="121">
      <formula>COUNTIF(CU24,"*女*")</formula>
    </cfRule>
  </conditionalFormatting>
  <conditionalFormatting sqref="CR25:CS25">
    <cfRule type="expression" dxfId="96" priority="120">
      <formula>COUNTIF(CU24,"*女*")</formula>
    </cfRule>
  </conditionalFormatting>
  <conditionalFormatting sqref="CR26:CS27">
    <cfRule type="expression" dxfId="95" priority="93">
      <formula>COUNTIF(CU24,"*女*")</formula>
    </cfRule>
  </conditionalFormatting>
  <conditionalFormatting sqref="CR34:CS34">
    <cfRule type="expression" dxfId="94" priority="111">
      <formula>COUNTIF(CU34,"*女*")</formula>
    </cfRule>
  </conditionalFormatting>
  <conditionalFormatting sqref="CR35:CS35">
    <cfRule type="expression" dxfId="93" priority="110">
      <formula>COUNTIF(CU34,"*女*")</formula>
    </cfRule>
  </conditionalFormatting>
  <conditionalFormatting sqref="CR36:CS37">
    <cfRule type="expression" dxfId="92" priority="91">
      <formula>COUNTIF(CU34,"*女*")</formula>
    </cfRule>
  </conditionalFormatting>
  <conditionalFormatting sqref="CR7:CU7">
    <cfRule type="expression" dxfId="91" priority="138">
      <formula>COUNTIF(CU3,"*女*")</formula>
    </cfRule>
  </conditionalFormatting>
  <conditionalFormatting sqref="CR10:CU10">
    <cfRule type="expression" dxfId="90" priority="81">
      <formula>COUNTIF(CU3,"*女*")</formula>
    </cfRule>
  </conditionalFormatting>
  <conditionalFormatting sqref="CR17:CU17">
    <cfRule type="expression" dxfId="89" priority="128">
      <formula>COUNTIF(CU13,"*女*")</formula>
    </cfRule>
  </conditionalFormatting>
  <conditionalFormatting sqref="CR20:CU20">
    <cfRule type="expression" dxfId="88" priority="77">
      <formula>COUNTIF(CU13,"*女*")</formula>
    </cfRule>
  </conditionalFormatting>
  <conditionalFormatting sqref="CR28:CU28">
    <cfRule type="expression" dxfId="87" priority="118">
      <formula>COUNTIF(CU24,"*女*")</formula>
    </cfRule>
  </conditionalFormatting>
  <conditionalFormatting sqref="CR31:CU31">
    <cfRule type="expression" dxfId="86" priority="76">
      <formula>COUNTIF(CU24,"*女*")</formula>
    </cfRule>
  </conditionalFormatting>
  <conditionalFormatting sqref="CR38:CU38">
    <cfRule type="expression" dxfId="85" priority="108">
      <formula>COUNTIF(CU34,"*女*")</formula>
    </cfRule>
  </conditionalFormatting>
  <conditionalFormatting sqref="CR41:CU41">
    <cfRule type="expression" dxfId="84" priority="75">
      <formula>COUNTIF(CU34,"*女*")</formula>
    </cfRule>
  </conditionalFormatting>
  <conditionalFormatting sqref="CS9:CU9">
    <cfRule type="expression" dxfId="83" priority="137">
      <formula>COUNTIF(CU3,"*女*")</formula>
    </cfRule>
  </conditionalFormatting>
  <conditionalFormatting sqref="CS19:CU19">
    <cfRule type="expression" dxfId="82" priority="127">
      <formula>COUNTIF(CU13,"*女*")</formula>
    </cfRule>
  </conditionalFormatting>
  <conditionalFormatting sqref="CS30:CU30">
    <cfRule type="expression" dxfId="81" priority="117">
      <formula>COUNTIF(CU24,"*女*")</formula>
    </cfRule>
  </conditionalFormatting>
  <conditionalFormatting sqref="CS40:CU40">
    <cfRule type="expression" dxfId="80" priority="107">
      <formula>COUNTIF(CU34,"*女*")</formula>
    </cfRule>
  </conditionalFormatting>
  <conditionalFormatting sqref="CU3:CU4">
    <cfRule type="expression" dxfId="79" priority="105">
      <formula>COUNTIF(CU3,"*女*")</formula>
    </cfRule>
  </conditionalFormatting>
  <conditionalFormatting sqref="CU5:CU6">
    <cfRule type="expression" dxfId="78" priority="139">
      <formula>COUNTIF(CU3,"*女*")</formula>
    </cfRule>
  </conditionalFormatting>
  <conditionalFormatting sqref="CU13:CU14">
    <cfRule type="expression" dxfId="77" priority="104">
      <formula>COUNTIF(CU13,"*女*")</formula>
    </cfRule>
  </conditionalFormatting>
  <conditionalFormatting sqref="CU15:CU16">
    <cfRule type="expression" dxfId="76" priority="129">
      <formula>COUNTIF(CU13,"*女*")</formula>
    </cfRule>
  </conditionalFormatting>
  <conditionalFormatting sqref="CU24:CU25">
    <cfRule type="expression" dxfId="75" priority="101">
      <formula>COUNTIF(CU24,"*女*")</formula>
    </cfRule>
  </conditionalFormatting>
  <conditionalFormatting sqref="CU26:CU27">
    <cfRule type="expression" dxfId="74" priority="119">
      <formula>COUNTIF(CU24,"*女*")</formula>
    </cfRule>
  </conditionalFormatting>
  <conditionalFormatting sqref="CU34:CU35">
    <cfRule type="expression" dxfId="73" priority="100">
      <formula>COUNTIF(CU34,"*女*")</formula>
    </cfRule>
  </conditionalFormatting>
  <conditionalFormatting sqref="CU36:CU37">
    <cfRule type="expression" dxfId="72" priority="109">
      <formula>COUNTIF(CU34,"*女*")</formula>
    </cfRule>
  </conditionalFormatting>
  <conditionalFormatting sqref="CW8:CW9">
    <cfRule type="expression" dxfId="71" priority="18">
      <formula>COUNTIF(CZ3,"*女*")</formula>
    </cfRule>
  </conditionalFormatting>
  <conditionalFormatting sqref="CW18:CW19">
    <cfRule type="expression" dxfId="70" priority="16">
      <formula>COUNTIF(CZ13,"*女*")</formula>
    </cfRule>
  </conditionalFormatting>
  <conditionalFormatting sqref="CW29:CW30">
    <cfRule type="expression" dxfId="69" priority="14">
      <formula>COUNTIF(CZ24,"*女*")</formula>
    </cfRule>
  </conditionalFormatting>
  <conditionalFormatting sqref="CW39:CW40">
    <cfRule type="expression" dxfId="68" priority="13">
      <formula>COUNTIF(CZ34,"*女*")</formula>
    </cfRule>
  </conditionalFormatting>
  <conditionalFormatting sqref="CW3:CX3">
    <cfRule type="expression" dxfId="67" priority="74">
      <formula>COUNTIF(CZ3,"*女*")</formula>
    </cfRule>
  </conditionalFormatting>
  <conditionalFormatting sqref="CW4:CX4">
    <cfRule type="expression" dxfId="66" priority="73">
      <formula>COUNTIF(CZ3,"*女*")</formula>
    </cfRule>
  </conditionalFormatting>
  <conditionalFormatting sqref="CW5:CX6">
    <cfRule type="expression" dxfId="65" priority="26">
      <formula>COUNTIF(CZ3,"*女*")</formula>
    </cfRule>
  </conditionalFormatting>
  <conditionalFormatting sqref="CW13:CX13">
    <cfRule type="expression" dxfId="64" priority="2">
      <formula>COUNTIF(CZ13,"*女*")</formula>
    </cfRule>
  </conditionalFormatting>
  <conditionalFormatting sqref="CW14:CX14">
    <cfRule type="expression" dxfId="63" priority="63">
      <formula>COUNTIF(CZ13,"*女*")</formula>
    </cfRule>
  </conditionalFormatting>
  <conditionalFormatting sqref="CW15:CX16">
    <cfRule type="expression" dxfId="62" priority="24">
      <formula>COUNTIF(CZ13,"*女*")</formula>
    </cfRule>
  </conditionalFormatting>
  <conditionalFormatting sqref="CW24:CX24">
    <cfRule type="expression" dxfId="61" priority="1">
      <formula>COUNTIF(CZ24,"*女*")</formula>
    </cfRule>
  </conditionalFormatting>
  <conditionalFormatting sqref="CW25:CX25">
    <cfRule type="expression" dxfId="60" priority="53">
      <formula>COUNTIF(CZ24,"*女*")</formula>
    </cfRule>
  </conditionalFormatting>
  <conditionalFormatting sqref="CW26:CX27">
    <cfRule type="expression" dxfId="59" priority="22">
      <formula>COUNTIF(CZ24,"*女*")</formula>
    </cfRule>
  </conditionalFormatting>
  <conditionalFormatting sqref="CW34:CX34">
    <cfRule type="expression" dxfId="58" priority="44">
      <formula>COUNTIF(CZ34,"*女*")</formula>
    </cfRule>
  </conditionalFormatting>
  <conditionalFormatting sqref="CW35:CX35">
    <cfRule type="expression" dxfId="57" priority="43">
      <formula>COUNTIF(CZ34,"*女*")</formula>
    </cfRule>
  </conditionalFormatting>
  <conditionalFormatting sqref="CW36:CX37">
    <cfRule type="expression" dxfId="56" priority="20">
      <formula>COUNTIF(CZ34,"*女*")</formula>
    </cfRule>
  </conditionalFormatting>
  <conditionalFormatting sqref="CW7:CZ7">
    <cfRule type="expression" dxfId="55" priority="71">
      <formula>COUNTIF(CZ3,"*女*")</formula>
    </cfRule>
  </conditionalFormatting>
  <conditionalFormatting sqref="CW10:CZ10">
    <cfRule type="expression" dxfId="54" priority="10">
      <formula>COUNTIF(CZ3,"*女*")</formula>
    </cfRule>
  </conditionalFormatting>
  <conditionalFormatting sqref="CW17:CZ17">
    <cfRule type="expression" dxfId="53" priority="61">
      <formula>COUNTIF(CZ13,"*女*")</formula>
    </cfRule>
  </conditionalFormatting>
  <conditionalFormatting sqref="CW20:CZ20">
    <cfRule type="expression" dxfId="52" priority="8">
      <formula>COUNTIF(CZ13,"*女*")</formula>
    </cfRule>
  </conditionalFormatting>
  <conditionalFormatting sqref="CW28:CZ28">
    <cfRule type="expression" dxfId="51" priority="51">
      <formula>COUNTIF(CZ24,"*女*")</formula>
    </cfRule>
  </conditionalFormatting>
  <conditionalFormatting sqref="CW31:CZ31">
    <cfRule type="expression" dxfId="50" priority="7">
      <formula>COUNTIF(CZ24,"*女*")</formula>
    </cfRule>
  </conditionalFormatting>
  <conditionalFormatting sqref="CW38:CZ38">
    <cfRule type="expression" dxfId="49" priority="41">
      <formula>COUNTIF(CZ34,"*女*")</formula>
    </cfRule>
  </conditionalFormatting>
  <conditionalFormatting sqref="CW41:CZ41">
    <cfRule type="expression" dxfId="48" priority="6">
      <formula>COUNTIF(CZ34,"*女*")</formula>
    </cfRule>
  </conditionalFormatting>
  <conditionalFormatting sqref="CX9:CZ9">
    <cfRule type="expression" dxfId="47" priority="70">
      <formula>COUNTIF(CZ3,"*女*")</formula>
    </cfRule>
  </conditionalFormatting>
  <conditionalFormatting sqref="CX19:CZ19">
    <cfRule type="expression" dxfId="46" priority="60">
      <formula>COUNTIF(CZ13,"*女*")</formula>
    </cfRule>
  </conditionalFormatting>
  <conditionalFormatting sqref="CX30:CZ30">
    <cfRule type="expression" dxfId="45" priority="50">
      <formula>COUNTIF(CZ24,"*女*")</formula>
    </cfRule>
  </conditionalFormatting>
  <conditionalFormatting sqref="CX40:CZ40">
    <cfRule type="expression" dxfId="44" priority="40">
      <formula>COUNTIF(CZ34,"*女*")</formula>
    </cfRule>
  </conditionalFormatting>
  <conditionalFormatting sqref="CZ3:CZ4">
    <cfRule type="expression" dxfId="43" priority="34">
      <formula>COUNTIF(CZ3,"*女*")</formula>
    </cfRule>
  </conditionalFormatting>
  <conditionalFormatting sqref="CZ5:CZ6">
    <cfRule type="expression" dxfId="42" priority="72">
      <formula>COUNTIF(CZ3,"*女*")</formula>
    </cfRule>
  </conditionalFormatting>
  <conditionalFormatting sqref="CZ13:CZ14">
    <cfRule type="expression" dxfId="41" priority="31">
      <formula>COUNTIF(CZ13,"*女*")</formula>
    </cfRule>
  </conditionalFormatting>
  <conditionalFormatting sqref="CZ15:CZ16">
    <cfRule type="expression" dxfId="40" priority="62">
      <formula>COUNTIF(CZ13,"*女*")</formula>
    </cfRule>
  </conditionalFormatting>
  <conditionalFormatting sqref="CZ24:CZ25">
    <cfRule type="expression" dxfId="39" priority="30">
      <formula>COUNTIF(CZ24,"*女*")</formula>
    </cfRule>
  </conditionalFormatting>
  <conditionalFormatting sqref="CZ26:CZ27">
    <cfRule type="expression" dxfId="38" priority="52">
      <formula>COUNTIF(CZ24,"*女*")</formula>
    </cfRule>
  </conditionalFormatting>
  <conditionalFormatting sqref="CZ34:CZ35">
    <cfRule type="expression" dxfId="37" priority="27">
      <formula>COUNTIF(CZ34,"*女*")</formula>
    </cfRule>
  </conditionalFormatting>
  <conditionalFormatting sqref="CZ36:CZ37">
    <cfRule type="expression" dxfId="36" priority="42">
      <formula>COUNTIF(CZ34,"*女*")</formula>
    </cfRule>
  </conditionalFormatting>
  <conditionalFormatting sqref="DC8:DC9">
    <cfRule type="expression" dxfId="35" priority="17">
      <formula>COUNTIF(DF3,"*女*")</formula>
    </cfRule>
  </conditionalFormatting>
  <conditionalFormatting sqref="DC18:DC19">
    <cfRule type="expression" dxfId="34" priority="15">
      <formula>COUNTIF(DF13,"*女*")</formula>
    </cfRule>
  </conditionalFormatting>
  <conditionalFormatting sqref="DC29:DC30">
    <cfRule type="expression" dxfId="33" priority="12">
      <formula>COUNTIF(DF24,"*女*")</formula>
    </cfRule>
  </conditionalFormatting>
  <conditionalFormatting sqref="DC39:DC40">
    <cfRule type="expression" dxfId="32" priority="11">
      <formula>COUNTIF(DF34,"*女*")</formula>
    </cfRule>
  </conditionalFormatting>
  <conditionalFormatting sqref="DC3:DD3">
    <cfRule type="expression" dxfId="31" priority="69">
      <formula>COUNTIF(DF3,"*女*")</formula>
    </cfRule>
  </conditionalFormatting>
  <conditionalFormatting sqref="DC4:DD4">
    <cfRule type="expression" dxfId="30" priority="68">
      <formula>COUNTIF(DF3,"*女*")</formula>
    </cfRule>
  </conditionalFormatting>
  <conditionalFormatting sqref="DC5:DD6">
    <cfRule type="expression" dxfId="29" priority="25">
      <formula>COUNTIF(DF3,"*女*")</formula>
    </cfRule>
  </conditionalFormatting>
  <conditionalFormatting sqref="DC13:DD13">
    <cfRule type="expression" dxfId="28" priority="59">
      <formula>COUNTIF(DF13,"*女*")</formula>
    </cfRule>
  </conditionalFormatting>
  <conditionalFormatting sqref="DC14:DD14">
    <cfRule type="expression" dxfId="27" priority="58">
      <formula>COUNTIF(DF13,"*女*")</formula>
    </cfRule>
  </conditionalFormatting>
  <conditionalFormatting sqref="DC15:DD16">
    <cfRule type="expression" dxfId="26" priority="23">
      <formula>COUNTIF(DF13,"*女*")</formula>
    </cfRule>
  </conditionalFormatting>
  <conditionalFormatting sqref="DC24:DD24">
    <cfRule type="expression" dxfId="25" priority="49">
      <formula>COUNTIF(DF24,"*女*")</formula>
    </cfRule>
  </conditionalFormatting>
  <conditionalFormatting sqref="DC25:DD25">
    <cfRule type="expression" dxfId="24" priority="48">
      <formula>COUNTIF(DF24,"*女*")</formula>
    </cfRule>
  </conditionalFormatting>
  <conditionalFormatting sqref="DC26:DD27">
    <cfRule type="expression" dxfId="23" priority="21">
      <formula>COUNTIF(DF24,"*女*")</formula>
    </cfRule>
  </conditionalFormatting>
  <conditionalFormatting sqref="DC34:DD34">
    <cfRule type="expression" dxfId="22" priority="39">
      <formula>COUNTIF(DF34,"*女*")</formula>
    </cfRule>
  </conditionalFormatting>
  <conditionalFormatting sqref="DC35:DD35">
    <cfRule type="expression" dxfId="21" priority="38">
      <formula>COUNTIF(DF34,"*女*")</formula>
    </cfRule>
  </conditionalFormatting>
  <conditionalFormatting sqref="DC36:DD37">
    <cfRule type="expression" dxfId="20" priority="19">
      <formula>COUNTIF(DF34,"*女*")</formula>
    </cfRule>
  </conditionalFormatting>
  <conditionalFormatting sqref="DC7:DF7">
    <cfRule type="expression" dxfId="19" priority="66">
      <formula>COUNTIF(DF3,"*女*")</formula>
    </cfRule>
  </conditionalFormatting>
  <conditionalFormatting sqref="DC10:DF10">
    <cfRule type="expression" dxfId="18" priority="9">
      <formula>COUNTIF(DF3,"*女*")</formula>
    </cfRule>
  </conditionalFormatting>
  <conditionalFormatting sqref="DC17:DF17">
    <cfRule type="expression" dxfId="17" priority="56">
      <formula>COUNTIF(DF13,"*女*")</formula>
    </cfRule>
  </conditionalFormatting>
  <conditionalFormatting sqref="DC20:DF20">
    <cfRule type="expression" dxfId="16" priority="5">
      <formula>COUNTIF(DF13,"*女*")</formula>
    </cfRule>
  </conditionalFormatting>
  <conditionalFormatting sqref="DC28:DF28">
    <cfRule type="expression" dxfId="15" priority="46">
      <formula>COUNTIF(DF24,"*女*")</formula>
    </cfRule>
  </conditionalFormatting>
  <conditionalFormatting sqref="DC31:DF31">
    <cfRule type="expression" dxfId="14" priority="4">
      <formula>COUNTIF(DF24,"*女*")</formula>
    </cfRule>
  </conditionalFormatting>
  <conditionalFormatting sqref="DC38:DF38">
    <cfRule type="expression" dxfId="13" priority="36">
      <formula>COUNTIF(DF34,"*女*")</formula>
    </cfRule>
  </conditionalFormatting>
  <conditionalFormatting sqref="DC41:DF41">
    <cfRule type="expression" dxfId="12" priority="3">
      <formula>COUNTIF(DF34,"*女*")</formula>
    </cfRule>
  </conditionalFormatting>
  <conditionalFormatting sqref="DD9:DF9">
    <cfRule type="expression" dxfId="11" priority="65">
      <formula>COUNTIF(DF3,"*女*")</formula>
    </cfRule>
  </conditionalFormatting>
  <conditionalFormatting sqref="DD19:DF19">
    <cfRule type="expression" dxfId="10" priority="55">
      <formula>COUNTIF(DF13,"*女*")</formula>
    </cfRule>
  </conditionalFormatting>
  <conditionalFormatting sqref="DD30:DF30">
    <cfRule type="expression" dxfId="9" priority="45">
      <formula>COUNTIF(DF24,"*女*")</formula>
    </cfRule>
  </conditionalFormatting>
  <conditionalFormatting sqref="DD40:DF40">
    <cfRule type="expression" dxfId="8" priority="35">
      <formula>COUNTIF(DF34,"*女*")</formula>
    </cfRule>
  </conditionalFormatting>
  <conditionalFormatting sqref="DF3:DF4">
    <cfRule type="expression" dxfId="7" priority="33">
      <formula>COUNTIF(DF3,"*女*")</formula>
    </cfRule>
  </conditionalFormatting>
  <conditionalFormatting sqref="DF5:DF6">
    <cfRule type="expression" dxfId="6" priority="67">
      <formula>COUNTIF(DF3,"*女*")</formula>
    </cfRule>
  </conditionalFormatting>
  <conditionalFormatting sqref="DF13:DF14">
    <cfRule type="expression" dxfId="5" priority="32">
      <formula>COUNTIF(DF13,"*女*")</formula>
    </cfRule>
  </conditionalFormatting>
  <conditionalFormatting sqref="DF15:DF16">
    <cfRule type="expression" dxfId="4" priority="57">
      <formula>COUNTIF(DF13,"*女*")</formula>
    </cfRule>
  </conditionalFormatting>
  <conditionalFormatting sqref="DF24:DF25">
    <cfRule type="expression" dxfId="3" priority="29">
      <formula>COUNTIF(DF24,"*女*")</formula>
    </cfRule>
  </conditionalFormatting>
  <conditionalFormatting sqref="DF26:DF27">
    <cfRule type="expression" dxfId="2" priority="47">
      <formula>COUNTIF(DF24,"*女*")</formula>
    </cfRule>
  </conditionalFormatting>
  <conditionalFormatting sqref="DF34:DF35">
    <cfRule type="expression" dxfId="1" priority="28">
      <formula>COUNTIF(DF34,"*女*")</formula>
    </cfRule>
  </conditionalFormatting>
  <conditionalFormatting sqref="DF36:DF37">
    <cfRule type="expression" dxfId="0" priority="37">
      <formula>COUNTIF(DF34,"*女*")</formula>
    </cfRule>
  </conditionalFormatting>
  <dataValidations count="2">
    <dataValidation allowBlank="1" showInputMessage="1" sqref="B7:E7 H7:K7 B17:E17 H17:K17 B28:E28 H28:K28 B38:E38 M7:P7 S7:V7 M17:P17 S17:V17 M28:P28 S28:V28 M38:P38 S38:V38 X7:AA7 AD7:AG7 X17:AA17 AD17:AG17 X28:AA28 AD28:AG28 X38:AA38 AD38:AG38 AI7:AL7 AO7:AR7 AI17:AL17 AO17:AR17 AI28:AL28 AO28:AR28 AI38:AL38 AO38:AR38 AT7:AW7 AZ7:BC7 AT17:AW17 AZ17:BC17 AT28:AW28 AZ28:BC28 AT38:AW38 AZ38:BC38 BE7:BH7 BK7:BN7 BE17:BH17 BK17:BN17 BE28:BH28 BK28:BN28 BE38:BH38 BK38:BN38 BP7:BS7 BV7:BY7 BP17:BS17 BV17:BY17 BP28:BS28 BV28:BY28 BP38:BS38 BV38:BY38 CA7:CD7 CG7:CJ7 CA17:CD17 CG17:CJ17 CA28:CD28 CG28:CJ28 CA38:CD38 CG38:CJ38 CL7:CO7 CR7:CU7 CL17:CO17 CR17:CU17 CL28:CO28 CR28:CU28 CL38:CO38 CR38:CU38 CW7:CZ7 DC7:DF7 CW17:CZ17 DC17:DF17 CW28:CZ28 DC28:DF28 CW38:CZ38 DC38:DF38" xr:uid="{E0B1B7ED-6F85-4D55-B08C-F8E800E3E3EF}"/>
    <dataValidation type="list" allowBlank="1" showInputMessage="1" sqref="H38:K38" xr:uid="{17817270-6AA8-4A07-9C44-45D0DCB6FB50}">
      <formula1>#REF!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fitToWidth="8" orientation="portrait" horizontalDpi="4294967293" r:id="rId1"/>
  <colBreaks count="7" manualBreakCount="7">
    <brk id="11" max="40" man="1"/>
    <brk id="22" max="40" man="1"/>
    <brk id="33" max="40" man="1"/>
    <brk id="44" max="40" man="1"/>
    <brk id="55" max="40" man="1"/>
    <brk id="66" max="40" man="1"/>
    <brk id="77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記載について（必読）</vt:lpstr>
      <vt:lpstr>出場選手データ男子(必須)</vt:lpstr>
      <vt:lpstr>出場選手データ女子(必須)</vt:lpstr>
      <vt:lpstr>小学用</vt:lpstr>
      <vt:lpstr>中高用</vt:lpstr>
      <vt:lpstr>様式２中高</vt:lpstr>
      <vt:lpstr>小学用!Print_Area</vt:lpstr>
      <vt:lpstr>中高用!Print_Area</vt:lpstr>
      <vt:lpstr>様式２中高!Print_Area</vt:lpstr>
      <vt:lpstr>小学用!Print_Titles</vt:lpstr>
      <vt:lpstr>中高用!Print_Titles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中部開催大会 選手データ提出ファイル</dc:title>
  <dc:creator>Yuya Takeshita</dc:creator>
  <cp:lastModifiedBy>Naoki Uchida</cp:lastModifiedBy>
  <cp:lastPrinted>2024-06-17T12:08:23Z</cp:lastPrinted>
  <dcterms:created xsi:type="dcterms:W3CDTF">2017-03-27T01:41:19Z</dcterms:created>
  <dcterms:modified xsi:type="dcterms:W3CDTF">2025-06-25T12:12:12Z</dcterms:modified>
</cp:coreProperties>
</file>