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>
    <mc:Choice Requires="x15">
      <x15ac:absPath xmlns:x15ac="http://schemas.microsoft.com/office/spreadsheetml/2010/11/ac" url="C:\Users\user\Desktop\"/>
    </mc:Choice>
  </mc:AlternateContent>
  <xr:revisionPtr revIDLastSave="0" documentId="13_ncr:1_{21117BEC-AD9E-4F15-AC90-6DF7097DA1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男子申込・ｵｰﾀﾞｰ" sheetId="1" r:id="rId1"/>
    <sheet name="女子申込・ｵｰﾀﾞｰ" sheetId="5" r:id="rId2"/>
    <sheet name="入力例" sheetId="4" r:id="rId3"/>
    <sheet name="Sheet3" sheetId="3" r:id="rId4"/>
  </sheets>
  <definedNames>
    <definedName name="_xlnm.Print_Area" localSheetId="1">女子申込・ｵｰﾀﾞｰ!$A$1:$Q$28</definedName>
    <definedName name="_xlnm.Print_Area" localSheetId="0">男子申込・ｵｰﾀﾞｰ!$A$1:$Q$30</definedName>
    <definedName name="_xlnm.Print_Area" localSheetId="2">入力例!$A$1:$V$30</definedName>
  </definedNames>
  <calcPr calcId="181029"/>
</workbook>
</file>

<file path=xl/calcChain.xml><?xml version="1.0" encoding="utf-8"?>
<calcChain xmlns="http://schemas.openxmlformats.org/spreadsheetml/2006/main">
  <c r="AB13" i="3" l="1"/>
  <c r="AA13" i="3"/>
  <c r="Y13" i="3"/>
  <c r="X13" i="3"/>
  <c r="V13" i="3"/>
  <c r="U13" i="3"/>
  <c r="AH3" i="3"/>
  <c r="AG3" i="3"/>
  <c r="AE3" i="3"/>
  <c r="AD3" i="3"/>
  <c r="AB3" i="3"/>
  <c r="X3" i="3"/>
  <c r="AA3" i="3"/>
  <c r="M5" i="4" l="1"/>
  <c r="M13" i="1"/>
  <c r="M17" i="1"/>
  <c r="M16" i="1"/>
  <c r="P17" i="5"/>
  <c r="P18" i="5"/>
  <c r="P19" i="5"/>
  <c r="P20" i="5"/>
  <c r="N20" i="5"/>
  <c r="N19" i="5"/>
  <c r="N18" i="5"/>
  <c r="N17" i="5"/>
  <c r="M17" i="5"/>
  <c r="M18" i="5"/>
  <c r="M19" i="5"/>
  <c r="M20" i="5"/>
  <c r="P19" i="1"/>
  <c r="P20" i="1"/>
  <c r="P21" i="1"/>
  <c r="P22" i="1"/>
  <c r="N20" i="1"/>
  <c r="N21" i="1"/>
  <c r="N22" i="1"/>
  <c r="M20" i="1"/>
  <c r="M21" i="1"/>
  <c r="M22" i="1"/>
  <c r="L5" i="1"/>
  <c r="Q5" i="1"/>
  <c r="L6" i="1"/>
  <c r="O6" i="1"/>
  <c r="P6" i="1"/>
  <c r="Q6" i="1"/>
  <c r="L7" i="1"/>
  <c r="O7" i="1"/>
  <c r="P7" i="1"/>
  <c r="Q7" i="1"/>
  <c r="L8" i="1"/>
  <c r="O8" i="1"/>
  <c r="P8" i="1"/>
  <c r="Q8" i="1"/>
  <c r="P13" i="1"/>
  <c r="M14" i="1"/>
  <c r="P14" i="1"/>
  <c r="M15" i="1"/>
  <c r="P15" i="1"/>
  <c r="N16" i="1"/>
  <c r="P16" i="1"/>
  <c r="P17" i="1"/>
  <c r="M18" i="1"/>
  <c r="N18" i="1"/>
  <c r="P18" i="1"/>
  <c r="M19" i="1"/>
  <c r="L5" i="5"/>
  <c r="Q5" i="5"/>
  <c r="L6" i="5"/>
  <c r="O6" i="5"/>
  <c r="P6" i="5"/>
  <c r="Q6" i="5"/>
  <c r="L7" i="5"/>
  <c r="O7" i="5"/>
  <c r="P7" i="5"/>
  <c r="Q7" i="5"/>
  <c r="L8" i="5"/>
  <c r="O8" i="5"/>
  <c r="P8" i="5"/>
  <c r="Q8" i="5"/>
  <c r="M13" i="5"/>
  <c r="N13" i="5"/>
  <c r="P13" i="5"/>
  <c r="M14" i="5"/>
  <c r="N14" i="5"/>
  <c r="P14" i="5"/>
  <c r="M15" i="5"/>
  <c r="N15" i="5"/>
  <c r="P15" i="5"/>
  <c r="M16" i="5"/>
  <c r="N16" i="5"/>
  <c r="P16" i="5"/>
  <c r="R5" i="4"/>
  <c r="M6" i="4"/>
  <c r="P6" i="4"/>
  <c r="P7" i="4"/>
  <c r="M8" i="4"/>
  <c r="P8" i="4"/>
  <c r="N13" i="4"/>
  <c r="O13" i="4"/>
  <c r="Q13" i="4"/>
  <c r="N14" i="4"/>
  <c r="O14" i="4"/>
  <c r="Q14" i="4"/>
  <c r="N15" i="4"/>
  <c r="O15" i="4"/>
  <c r="Q15" i="4"/>
  <c r="N16" i="4"/>
  <c r="O16" i="4"/>
  <c r="Q16" i="4"/>
  <c r="N17" i="4"/>
  <c r="O17" i="4"/>
  <c r="Q17" i="4"/>
  <c r="N18" i="4"/>
  <c r="O18" i="4"/>
  <c r="Q18" i="4"/>
  <c r="N19" i="4"/>
  <c r="O19" i="4"/>
  <c r="Q19" i="4"/>
  <c r="B3" i="3"/>
  <c r="C3" i="3"/>
  <c r="D3" i="3"/>
  <c r="F3" i="3"/>
  <c r="G3" i="3"/>
  <c r="I3" i="3"/>
  <c r="J3" i="3"/>
  <c r="L3" i="3"/>
  <c r="M3" i="3"/>
  <c r="O3" i="3"/>
  <c r="P3" i="3"/>
  <c r="R3" i="3"/>
  <c r="S3" i="3"/>
  <c r="U3" i="3"/>
  <c r="V3" i="3"/>
  <c r="Y3" i="3"/>
  <c r="B13" i="3"/>
  <c r="C13" i="3"/>
  <c r="D13" i="3"/>
  <c r="F13" i="3"/>
  <c r="G13" i="3"/>
  <c r="I13" i="3"/>
  <c r="J13" i="3"/>
  <c r="L13" i="3"/>
  <c r="M13" i="3"/>
  <c r="O13" i="3"/>
  <c r="P13" i="3"/>
  <c r="R13" i="3"/>
  <c r="S13" i="3"/>
  <c r="D22" i="1"/>
  <c r="D19" i="1"/>
  <c r="D21" i="1"/>
  <c r="D20" i="1"/>
  <c r="D18" i="5"/>
  <c r="D13" i="5"/>
  <c r="D17" i="5"/>
  <c r="D19" i="5"/>
  <c r="D14" i="5"/>
  <c r="D16" i="5"/>
  <c r="D20" i="5"/>
  <c r="D15" i="5"/>
  <c r="D17" i="1"/>
  <c r="D18" i="1"/>
  <c r="D15" i="1"/>
  <c r="D16" i="1"/>
  <c r="D14" i="1"/>
  <c r="D13" i="1"/>
  <c r="N13" i="1" l="1"/>
  <c r="N14" i="1"/>
  <c r="N17" i="1"/>
  <c r="N15" i="1"/>
  <c r="N19" i="1"/>
</calcChain>
</file>

<file path=xl/sharedStrings.xml><?xml version="1.0" encoding="utf-8"?>
<sst xmlns="http://schemas.openxmlformats.org/spreadsheetml/2006/main" count="258" uniqueCount="95">
  <si>
    <t>（様式１）</t>
    <rPh sb="1" eb="3">
      <t>ヨウシキ</t>
    </rPh>
    <phoneticPr fontId="2"/>
  </si>
  <si>
    <t>学校所在地</t>
    <rPh sb="0" eb="2">
      <t>ガッコウ</t>
    </rPh>
    <rPh sb="2" eb="5">
      <t>ショザイチ</t>
    </rPh>
    <phoneticPr fontId="2"/>
  </si>
  <si>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</si>
  <si>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</si>
  <si>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参考種目</t>
    <rPh sb="0" eb="2">
      <t>サンコウ</t>
    </rPh>
    <rPh sb="2" eb="4">
      <t>シュモク</t>
    </rPh>
    <phoneticPr fontId="2"/>
  </si>
  <si>
    <t>健康状態</t>
    <rPh sb="0" eb="2">
      <t>ケンコウ</t>
    </rPh>
    <rPh sb="2" eb="4">
      <t>ジョウタイ</t>
    </rPh>
    <phoneticPr fontId="2"/>
  </si>
  <si>
    <t>選手氏名</t>
    <rPh sb="0" eb="4">
      <t>フリガナ</t>
    </rPh>
    <phoneticPr fontId="2" alignment="distributed"/>
  </si>
  <si>
    <t>記　録</t>
    <rPh sb="0" eb="1">
      <t>キ</t>
    </rPh>
    <rPh sb="2" eb="3">
      <t>ロク</t>
    </rPh>
    <phoneticPr fontId="2"/>
  </si>
  <si>
    <t>監 督 氏 名</t>
    <rPh sb="0" eb="1">
      <t>ラン</t>
    </rPh>
    <rPh sb="2" eb="3">
      <t>ヨシ</t>
    </rPh>
    <rPh sb="4" eb="5">
      <t>シ</t>
    </rPh>
    <rPh sb="6" eb="7">
      <t>メイ</t>
    </rPh>
    <phoneticPr fontId="2"/>
  </si>
  <si>
    <t>学 　校　 名</t>
    <rPh sb="0" eb="1">
      <t>ガク</t>
    </rPh>
    <rPh sb="3" eb="4">
      <t>コウ</t>
    </rPh>
    <rPh sb="6" eb="7">
      <t>メイ</t>
    </rPh>
    <phoneticPr fontId="2"/>
  </si>
  <si>
    <t>学校番号（ﾅﾝﾊﾞｰ）</t>
    <rPh sb="0" eb="2">
      <t>ガッコウ</t>
    </rPh>
    <rPh sb="2" eb="4">
      <t>バンゴウ</t>
    </rPh>
    <phoneticPr fontId="2"/>
  </si>
  <si>
    <t>男　子　　　　　申　　込　　書</t>
    <rPh sb="0" eb="1">
      <t>オトコ</t>
    </rPh>
    <rPh sb="2" eb="3">
      <t>コ</t>
    </rPh>
    <rPh sb="8" eb="9">
      <t>サル</t>
    </rPh>
    <rPh sb="11" eb="12">
      <t>コミ</t>
    </rPh>
    <rPh sb="14" eb="15">
      <t>ショ</t>
    </rPh>
    <phoneticPr fontId="2"/>
  </si>
  <si>
    <t>（予定オーダー順に記入し、フリガナも必ず記入下さい。また、参考種目の記録があればご記入下さい。）</t>
    <rPh sb="1" eb="3">
      <t>ヨテイ</t>
    </rPh>
    <rPh sb="7" eb="8">
      <t>ジュン</t>
    </rPh>
    <rPh sb="9" eb="11">
      <t>キニュウ</t>
    </rPh>
    <rPh sb="18" eb="19">
      <t>カナラ</t>
    </rPh>
    <rPh sb="20" eb="22">
      <t>キニュウ</t>
    </rPh>
    <rPh sb="22" eb="23">
      <t>クダ</t>
    </rPh>
    <rPh sb="29" eb="31">
      <t>サンコウ</t>
    </rPh>
    <rPh sb="31" eb="33">
      <t>シュモク</t>
    </rPh>
    <rPh sb="34" eb="36">
      <t>キロク</t>
    </rPh>
    <rPh sb="41" eb="43">
      <t>キニュウ</t>
    </rPh>
    <rPh sb="43" eb="44">
      <t>クダ</t>
    </rPh>
    <phoneticPr fontId="2"/>
  </si>
  <si>
    <t>以上のとおり申し込みをいたします。</t>
    <rPh sb="0" eb="2">
      <t>イジョウ</t>
    </rPh>
    <rPh sb="6" eb="7">
      <t>モウ</t>
    </rPh>
    <rPh sb="8" eb="9">
      <t>コ</t>
    </rPh>
    <phoneticPr fontId="2"/>
  </si>
  <si>
    <t>上記生徒は健康であるので大会参加を承認します。</t>
    <rPh sb="0" eb="2">
      <t>ジョウキ</t>
    </rPh>
    <rPh sb="2" eb="4">
      <t>セイト</t>
    </rPh>
    <rPh sb="5" eb="7">
      <t>ケンコウ</t>
    </rPh>
    <rPh sb="12" eb="14">
      <t>タイカイ</t>
    </rPh>
    <rPh sb="14" eb="16">
      <t>サンカ</t>
    </rPh>
    <rPh sb="17" eb="19">
      <t>ショウニン</t>
    </rPh>
    <phoneticPr fontId="2"/>
  </si>
  <si>
    <t>印</t>
    <rPh sb="0" eb="1">
      <t>イン</t>
    </rPh>
    <phoneticPr fontId="2"/>
  </si>
  <si>
    <t>高等学校長氏名</t>
    <rPh sb="0" eb="4">
      <t>コウトウガッコウ</t>
    </rPh>
    <rPh sb="4" eb="5">
      <t>チョウ</t>
    </rPh>
    <rPh sb="5" eb="7">
      <t>シメイ</t>
    </rPh>
    <phoneticPr fontId="2"/>
  </si>
  <si>
    <t>TEL</t>
    <phoneticPr fontId="2"/>
  </si>
  <si>
    <t>FAX</t>
    <phoneticPr fontId="2"/>
  </si>
  <si>
    <t>申  込  責  任  者</t>
    <rPh sb="0" eb="1">
      <t>サル</t>
    </rPh>
    <rPh sb="3" eb="4">
      <t>コミ</t>
    </rPh>
    <rPh sb="6" eb="7">
      <t>セキ</t>
    </rPh>
    <rPh sb="9" eb="10">
      <t>ニン</t>
    </rPh>
    <rPh sb="12" eb="13">
      <t>シャ</t>
    </rPh>
    <phoneticPr fontId="2"/>
  </si>
  <si>
    <t>（様式２）</t>
    <rPh sb="1" eb="3">
      <t>ヨウシキ</t>
    </rPh>
    <phoneticPr fontId="2"/>
  </si>
  <si>
    <t>男　子　　　　　正式オーダー申込書</t>
    <rPh sb="0" eb="1">
      <t>オトコ</t>
    </rPh>
    <rPh sb="2" eb="3">
      <t>コ</t>
    </rPh>
    <rPh sb="8" eb="10">
      <t>セイシキ</t>
    </rPh>
    <rPh sb="14" eb="15">
      <t>サル</t>
    </rPh>
    <rPh sb="15" eb="16">
      <t>コミ</t>
    </rPh>
    <rPh sb="16" eb="17">
      <t>ショ</t>
    </rPh>
    <phoneticPr fontId="2"/>
  </si>
  <si>
    <t>１０．０　ｋｍ</t>
    <phoneticPr fontId="2"/>
  </si>
  <si>
    <t>区間</t>
    <rPh sb="0" eb="2">
      <t>クカン</t>
    </rPh>
    <phoneticPr fontId="2" alignment="distributed"/>
  </si>
  <si>
    <t>補欠</t>
    <rPh sb="0" eb="2">
      <t>ホケツ</t>
    </rPh>
    <phoneticPr fontId="2"/>
  </si>
  <si>
    <t>備考</t>
    <rPh sb="0" eb="2">
      <t>ビコウ</t>
    </rPh>
    <phoneticPr fontId="2"/>
  </si>
  <si>
    <t>　３．０　ｋｍ</t>
    <phoneticPr fontId="2"/>
  </si>
  <si>
    <t>　　　 ８．１０７５ ｋｍ</t>
    <phoneticPr fontId="2"/>
  </si>
  <si>
    <t>　　　 ８．０８７５ ｋｍ</t>
    <phoneticPr fontId="2"/>
  </si>
  <si>
    <t>　５．０　ｋｍ</t>
    <phoneticPr fontId="2"/>
  </si>
  <si>
    <t>（オーダー変更の有無にかかわらず必ず提出してください。）</t>
    <rPh sb="5" eb="7">
      <t>ヘンコウ</t>
    </rPh>
    <rPh sb="8" eb="10">
      <t>ウム</t>
    </rPh>
    <rPh sb="16" eb="17">
      <t>カナラ</t>
    </rPh>
    <rPh sb="18" eb="20">
      <t>テイシュツ</t>
    </rPh>
    <phoneticPr fontId="2"/>
  </si>
  <si>
    <t>※</t>
    <phoneticPr fontId="2"/>
  </si>
  <si>
    <t>女　子　　　　　申　　込　　書</t>
    <rPh sb="0" eb="1">
      <t>オンナ</t>
    </rPh>
    <rPh sb="2" eb="3">
      <t>コ</t>
    </rPh>
    <rPh sb="8" eb="9">
      <t>サル</t>
    </rPh>
    <rPh sb="11" eb="12">
      <t>コミ</t>
    </rPh>
    <rPh sb="14" eb="15">
      <t>ショ</t>
    </rPh>
    <phoneticPr fontId="2"/>
  </si>
  <si>
    <t>女　子　　　　　正式オーダー申込書</t>
    <rPh sb="0" eb="1">
      <t>オンナ</t>
    </rPh>
    <rPh sb="2" eb="3">
      <t>コ</t>
    </rPh>
    <rPh sb="8" eb="10">
      <t>セイシキ</t>
    </rPh>
    <rPh sb="14" eb="15">
      <t>サル</t>
    </rPh>
    <rPh sb="15" eb="16">
      <t>コミ</t>
    </rPh>
    <rPh sb="16" eb="17">
      <t>ショ</t>
    </rPh>
    <phoneticPr fontId="2"/>
  </si>
  <si>
    <t>TEL携帯</t>
    <rPh sb="3" eb="5">
      <t>ケイタイ</t>
    </rPh>
    <phoneticPr fontId="2"/>
  </si>
  <si>
    <t>１区</t>
    <rPh sb="1" eb="2">
      <t>ク</t>
    </rPh>
    <phoneticPr fontId="2"/>
  </si>
  <si>
    <t>２区</t>
    <rPh sb="1" eb="2">
      <t>ク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</si>
  <si>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</si>
  <si>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</si>
  <si>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５区</t>
    <rPh sb="1" eb="2">
      <t>ク</t>
    </rPh>
    <phoneticPr fontId="2"/>
  </si>
  <si>
    <t>６区</t>
    <rPh sb="1" eb="2">
      <t>ク</t>
    </rPh>
    <phoneticPr fontId="2"/>
  </si>
  <si>
    <t>７区</t>
    <rPh sb="1" eb="2">
      <t>ク</t>
    </rPh>
    <phoneticPr fontId="2"/>
  </si>
  <si>
    <t>フリガナ</t>
    <phoneticPr fontId="2"/>
  </si>
  <si>
    <t>フリガナ</t>
    <phoneticPr fontId="2"/>
  </si>
  <si>
    <t>　</t>
    <phoneticPr fontId="2"/>
  </si>
  <si>
    <t>090－××××－××85</t>
    <phoneticPr fontId="2"/>
  </si>
  <si>
    <t>アダチ　タロウ</t>
    <phoneticPr fontId="2"/>
  </si>
  <si>
    <t>田中　優太郎</t>
    <rPh sb="0" eb="2">
      <t>タナカ</t>
    </rPh>
    <rPh sb="3" eb="4">
      <t>ユウ</t>
    </rPh>
    <rPh sb="4" eb="6">
      <t>タロウ</t>
    </rPh>
    <phoneticPr fontId="2"/>
  </si>
  <si>
    <t>タナカ　ユウタロウ</t>
    <phoneticPr fontId="2"/>
  </si>
  <si>
    <t>申込番号
１～１０</t>
    <rPh sb="0" eb="2">
      <t>モウシコミ</t>
    </rPh>
    <rPh sb="2" eb="4">
      <t>バンゴウ</t>
    </rPh>
    <phoneticPr fontId="2"/>
  </si>
  <si>
    <t>番号</t>
    <rPh sb="0" eb="2">
      <t>バンゴウ</t>
    </rPh>
    <phoneticPr fontId="2"/>
  </si>
  <si>
    <t>６．０　ｋｍ</t>
    <phoneticPr fontId="2"/>
  </si>
  <si>
    <t>申込番号
１～８</t>
    <rPh sb="0" eb="2">
      <t>モウシコミ</t>
    </rPh>
    <rPh sb="2" eb="4">
      <t>バンゴウ</t>
    </rPh>
    <phoneticPr fontId="2"/>
  </si>
  <si>
    <t>安達　太郎</t>
    <rPh sb="0" eb="2">
      <t>アダチ</t>
    </rPh>
    <rPh sb="3" eb="5">
      <t>タロウ</t>
    </rPh>
    <phoneticPr fontId="2"/>
  </si>
  <si>
    <t>3000m</t>
  </si>
  <si>
    <t>佐々木　二郎</t>
    <rPh sb="0" eb="3">
      <t>ササキ</t>
    </rPh>
    <rPh sb="4" eb="6">
      <t>ジロウ</t>
    </rPh>
    <phoneticPr fontId="2"/>
  </si>
  <si>
    <t>ササキ　ジロウ</t>
    <phoneticPr fontId="2"/>
  </si>
  <si>
    <t>登録
ナンバー</t>
    <rPh sb="0" eb="2">
      <t>トウロク</t>
    </rPh>
    <phoneticPr fontId="2" alignment="distributed"/>
  </si>
  <si>
    <t>学年</t>
    <rPh sb="0" eb="1">
      <t>ガク</t>
    </rPh>
    <rPh sb="1" eb="2">
      <t>トシ</t>
    </rPh>
    <phoneticPr fontId="2"/>
  </si>
  <si>
    <t>5000m</t>
  </si>
  <si>
    <t>1500m</t>
  </si>
  <si>
    <t>ナンバー</t>
    <phoneticPr fontId="2"/>
  </si>
  <si>
    <t>学校名</t>
    <rPh sb="0" eb="3">
      <t>ガッコウメイ</t>
    </rPh>
    <phoneticPr fontId="2"/>
  </si>
  <si>
    <t>監督名</t>
    <rPh sb="0" eb="2">
      <t>カントク</t>
    </rPh>
    <rPh sb="2" eb="3">
      <t>メイ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</si>
  <si>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</si>
  <si>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</si>
  <si>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</si>
  <si>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</si>
  <si>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</si>
  <si>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</si>
  <si>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</si>
  <si>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</si>
  <si>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</si>
  <si>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</si>
  <si>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</si>
  <si>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</si>
  <si>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　　　 ３．０　ｋｍ</t>
    <phoneticPr fontId="2"/>
  </si>
  <si>
    <t>　　　 ３．０　ｋｍ</t>
    <phoneticPr fontId="2"/>
  </si>
  <si>
    <t>米子高校</t>
    <rPh sb="0" eb="2">
      <t>ヨナゴ</t>
    </rPh>
    <rPh sb="2" eb="4">
      <t>コウコウ</t>
    </rPh>
    <phoneticPr fontId="2"/>
  </si>
  <si>
    <t>伊田　五郎</t>
    <rPh sb="0" eb="2">
      <t>イダ</t>
    </rPh>
    <rPh sb="3" eb="5">
      <t>ゴロウ</t>
    </rPh>
    <phoneticPr fontId="2"/>
  </si>
  <si>
    <t>イダ　ゴロウ</t>
    <phoneticPr fontId="2"/>
  </si>
  <si>
    <t>800m</t>
  </si>
  <si>
    <t>良好</t>
    <rPh sb="0" eb="2">
      <t>リョウコウ</t>
    </rPh>
    <phoneticPr fontId="2"/>
  </si>
  <si>
    <t>普通</t>
    <rPh sb="0" eb="2">
      <t>フツウ</t>
    </rPh>
    <phoneticPr fontId="2"/>
  </si>
  <si>
    <t>米子市橋本３０-１</t>
    <rPh sb="0" eb="3">
      <t>ヨナゴシ</t>
    </rPh>
    <rPh sb="3" eb="5">
      <t>ハシモト</t>
    </rPh>
    <phoneticPr fontId="2"/>
  </si>
  <si>
    <t>０８５９－２６－１３１１</t>
    <phoneticPr fontId="2"/>
  </si>
  <si>
    <t>０８５９－２６－１３１２</t>
    <phoneticPr fontId="2"/>
  </si>
  <si>
    <t>　　　 ８．１０７５　ｋｍ</t>
    <phoneticPr fontId="2"/>
  </si>
  <si>
    <t>　　　 ８．０８７５　ｋｍ</t>
    <phoneticPr fontId="2"/>
  </si>
  <si>
    <t>４．０９７５　ｋｍ</t>
    <phoneticPr fontId="2"/>
  </si>
  <si>
    <t>（様式１）は、１０月１４日（火）１２：００厳守でメール申込みしてください。</t>
    <rPh sb="1" eb="3">
      <t>ヨウシキ</t>
    </rPh>
    <rPh sb="9" eb="10">
      <t>ガツ</t>
    </rPh>
    <rPh sb="12" eb="13">
      <t>ニチ</t>
    </rPh>
    <rPh sb="14" eb="15">
      <t>カ</t>
    </rPh>
    <rPh sb="21" eb="23">
      <t>ゲンシュ</t>
    </rPh>
    <rPh sb="27" eb="29">
      <t>モウシコミ</t>
    </rPh>
    <phoneticPr fontId="2"/>
  </si>
  <si>
    <t>ﾒｰﾙ申込後、本書を10月17日(金)までに提出してください。</t>
    <rPh sb="3" eb="5">
      <t>モウシコミ</t>
    </rPh>
    <rPh sb="5" eb="6">
      <t>ゴ</t>
    </rPh>
    <rPh sb="7" eb="9">
      <t>ホンショ</t>
    </rPh>
    <rPh sb="12" eb="13">
      <t>ガツ</t>
    </rPh>
    <rPh sb="15" eb="16">
      <t>ニチ</t>
    </rPh>
    <rPh sb="17" eb="18">
      <t>キン</t>
    </rPh>
    <rPh sb="22" eb="24">
      <t>テイシュツ</t>
    </rPh>
    <phoneticPr fontId="2"/>
  </si>
  <si>
    <t>（様式２）は、１０月３１日（金）の受付時（１３：３０～１３：５０）に必ず提出してください。</t>
    <rPh sb="1" eb="3">
      <t>ヨウシキ</t>
    </rPh>
    <rPh sb="9" eb="10">
      <t>ガツ</t>
    </rPh>
    <rPh sb="12" eb="13">
      <t>ニチ</t>
    </rPh>
    <rPh sb="14" eb="15">
      <t>キン</t>
    </rPh>
    <rPh sb="17" eb="19">
      <t>ウケツケ</t>
    </rPh>
    <rPh sb="19" eb="20">
      <t>ジ</t>
    </rPh>
    <rPh sb="34" eb="35">
      <t>カナラ</t>
    </rPh>
    <rPh sb="36" eb="37">
      <t>ツツミ</t>
    </rPh>
    <rPh sb="37" eb="38">
      <t>デ</t>
    </rPh>
    <phoneticPr fontId="2"/>
  </si>
  <si>
    <t>第６０回鳥取県高等学校総合体育大会　駅伝競走大会</t>
    <rPh sb="0" eb="1">
      <t>ダイ</t>
    </rPh>
    <rPh sb="3" eb="4">
      <t>カイ</t>
    </rPh>
    <rPh sb="4" eb="7">
      <t>トットリケン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8" eb="20">
      <t>エキデン</t>
    </rPh>
    <rPh sb="20" eb="22">
      <t>キョウソウ</t>
    </rPh>
    <rPh sb="22" eb="24">
      <t>タイカイ</t>
    </rPh>
    <phoneticPr fontId="2"/>
  </si>
  <si>
    <t>佐々木　誠一</t>
    <rPh sb="0" eb="3">
      <t>ササキ</t>
    </rPh>
    <rPh sb="4" eb="6">
      <t>セイイチ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</si>
</sst>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0&quot;′&quot;#0&quot;″&quot;0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450666829432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10"/>
      </bottom>
      <diagonal/>
    </border>
    <border>
      <left/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64"/>
      </bottom>
      <diagonal/>
    </border>
    <border>
      <left/>
      <right/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/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/>
      <top/>
      <bottom style="thin">
        <color indexed="64"/>
      </bottom>
      <diagonal/>
    </border>
    <border>
      <left/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 style="medium">
        <color indexed="1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3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2" borderId="35" applyNumberFormat="0" applyFont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3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31" borderId="4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7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distributed" vertical="center" indent="1"/>
    </xf>
    <xf numFmtId="0" fontId="5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176" fontId="4" fillId="0" borderId="8" xfId="0" applyNumberFormat="1" applyFont="1" applyBorder="1" applyAlignment="1">
      <alignment horizontal="center" vertical="center"/>
    </xf>
    <xf numFmtId="0" fontId="4" fillId="33" borderId="5" xfId="0" applyFont="1" applyFill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3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3" borderId="1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3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4" fillId="0" borderId="5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33" borderId="7" xfId="0" applyFont="1" applyFill="1" applyBorder="1" applyAlignment="1">
      <alignment horizontal="center" vertical="center"/>
    </xf>
    <xf numFmtId="0" fontId="4" fillId="33" borderId="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alcChain" Target="calcChain.xml" />
  <Relationship Id="rId3" Type="http://schemas.openxmlformats.org/officeDocument/2006/relationships/worksheet" Target="worksheets/sheet3.xml" />
  <Relationship Id="rId7" Type="http://schemas.openxmlformats.org/officeDocument/2006/relationships/sharedStrings" Target="sharedString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tyles" Target="styles.xml" />
  <Relationship Id="rId5" Type="http://schemas.openxmlformats.org/officeDocument/2006/relationships/theme" Target="theme/theme1.xml" />
  <Relationship Id="rId4" Type="http://schemas.openxmlformats.org/officeDocument/2006/relationships/worksheet" Target="worksheets/sheet4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340178</xdr:colOff>
      <xdr:row>1</xdr:row>
      <xdr:rowOff>79375</xdr:rowOff>
    </xdr:from>
    <xdr:to>
      <xdr:col>13</xdr:col>
      <xdr:colOff>408214</xdr:colOff>
      <xdr:row>5</xdr:row>
      <xdr:rowOff>15875</xdr:rowOff>
    </xdr:to>
    <xdr:sp macro="" textlink="" fLocksText="0">
      <xdr:nvSpPr>
        <xdr:cNvPr id="2" name="線吹き出し 1 (枠付き) 1">
          <a:extLst>
            <a:ext uri="{FF2B5EF4-FFF2-40B4-BE49-F238E27FC236}">
              <a16:creationId xmlns:a16="http://schemas.microsoft.com/office/drawing/2014/main" id="{F9EEDA45-720F-48C6-BA4F-6BF2DAC4FAF9}"/>
            </a:ext>
          </a:extLst>
        </xdr:cNvPr>
        <xdr:cNvSpPr/>
      </xdr:nvSpPr>
      <xdr:spPr>
        <a:xfrm>
          <a:off x="7266214" y="256268"/>
          <a:ext cx="2299607" cy="929821"/>
        </a:xfrm>
        <a:prstGeom prst="borderCallout1">
          <a:avLst>
            <a:gd name="adj1" fmla="val 18750"/>
            <a:gd name="adj2" fmla="val -581"/>
            <a:gd name="adj3" fmla="val 87500"/>
            <a:gd name="adj4" fmla="val -438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/>
            <a:t>赤枠に入力するとオーダー申込書にも入る</a:t>
          </a:r>
        </a:p>
      </xdr:txBody>
    </xdr:sp>
    <xdr:clientData/>
  </xdr:twoCellAnchor>
  <xdr:twoCellAnchor>
    <xdr:from>
      <xdr:col>1</xdr:col>
      <xdr:colOff>476250</xdr:colOff>
      <xdr:row>16</xdr:row>
      <xdr:rowOff>47624</xdr:rowOff>
    </xdr:from>
    <xdr:to>
      <xdr:col>5</xdr:col>
      <xdr:colOff>326571</xdr:colOff>
      <xdr:row>19</xdr:row>
      <xdr:rowOff>340178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8DB3A0-ECD6-4306-9C1B-35B5A8CC68B0}"/>
            </a:ext>
          </a:extLst>
        </xdr:cNvPr>
        <xdr:cNvSpPr txBox="1"/>
      </xdr:nvSpPr>
      <xdr:spPr>
        <a:xfrm>
          <a:off x="979714" y="4714874"/>
          <a:ext cx="3905250" cy="1598840"/>
        </a:xfrm>
        <a:prstGeom prst="rect">
          <a:avLst/>
        </a:prstGeom>
        <a:solidFill>
          <a:schemeClr val="lt1"/>
        </a:solidFill>
        <a:ln w="38100" cmpd="sng">
          <a:solidFill>
            <a:schemeClr val="accent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2200"/>
            </a:lnSpc>
          </a:pPr>
          <a:r>
            <a:rPr kumimoji="1" lang="ja-JP" altLang="en-US" sz="1800">
              <a:latin typeface="+mn-ea"/>
              <a:ea typeface="+mn-ea"/>
            </a:rPr>
            <a:t>選手名・学年は入力する</a:t>
          </a:r>
          <a:endParaRPr kumimoji="1" lang="en-US" altLang="ja-JP" sz="1800">
            <a:latin typeface="+mn-ea"/>
            <a:ea typeface="+mn-ea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+mn-ea"/>
              <a:ea typeface="+mn-ea"/>
            </a:rPr>
            <a:t>フリガナは違っていれば</a:t>
          </a:r>
          <a:endParaRPr kumimoji="1" lang="en-US" altLang="ja-JP" sz="1800">
            <a:latin typeface="+mn-ea"/>
            <a:ea typeface="+mn-ea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+mn-ea"/>
              <a:ea typeface="+mn-ea"/>
            </a:rPr>
            <a:t>入力する</a:t>
          </a:r>
        </a:p>
      </xdr:txBody>
    </xdr:sp>
    <xdr:clientData/>
  </xdr:twoCellAnchor>
  <xdr:twoCellAnchor>
    <xdr:from>
      <xdr:col>9</xdr:col>
      <xdr:colOff>142876</xdr:colOff>
      <xdr:row>7</xdr:row>
      <xdr:rowOff>142875</xdr:rowOff>
    </xdr:from>
    <xdr:to>
      <xdr:col>12</xdr:col>
      <xdr:colOff>619126</xdr:colOff>
      <xdr:row>11</xdr:row>
      <xdr:rowOff>142875</xdr:rowOff>
    </xdr:to>
    <xdr:sp macro="" textlink="" fLocksText="0">
      <xdr:nvSpPr>
        <xdr:cNvPr id="5" name="線吹き出し 1 (枠付き) 4">
          <a:extLst>
            <a:ext uri="{FF2B5EF4-FFF2-40B4-BE49-F238E27FC236}">
              <a16:creationId xmlns:a16="http://schemas.microsoft.com/office/drawing/2014/main" id="{2F478AFF-EABC-465C-AB16-68077365976F}"/>
            </a:ext>
          </a:extLst>
        </xdr:cNvPr>
        <xdr:cNvSpPr/>
      </xdr:nvSpPr>
      <xdr:spPr>
        <a:xfrm>
          <a:off x="7080251" y="1809750"/>
          <a:ext cx="1905000" cy="793750"/>
        </a:xfrm>
        <a:prstGeom prst="borderCallout1">
          <a:avLst>
            <a:gd name="adj1" fmla="val 22750"/>
            <a:gd name="adj2" fmla="val 0"/>
            <a:gd name="adj3" fmla="val 153441"/>
            <a:gd name="adj4" fmla="val -24999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/>
            <a:t>健康状態は必ず記入する</a:t>
          </a:r>
        </a:p>
      </xdr:txBody>
    </xdr:sp>
    <xdr:clientData/>
  </xdr:twoCellAnchor>
  <xdr:twoCellAnchor>
    <xdr:from>
      <xdr:col>19</xdr:col>
      <xdr:colOff>333376</xdr:colOff>
      <xdr:row>8</xdr:row>
      <xdr:rowOff>47624</xdr:rowOff>
    </xdr:from>
    <xdr:to>
      <xdr:col>21</xdr:col>
      <xdr:colOff>653143</xdr:colOff>
      <xdr:row>11</xdr:row>
      <xdr:rowOff>396874</xdr:rowOff>
    </xdr:to>
    <xdr:sp macro="" textlink="" fLocksText="0">
      <xdr:nvSpPr>
        <xdr:cNvPr id="6" name="線吹き出し 1 (枠付き) 5">
          <a:extLst>
            <a:ext uri="{FF2B5EF4-FFF2-40B4-BE49-F238E27FC236}">
              <a16:creationId xmlns:a16="http://schemas.microsoft.com/office/drawing/2014/main" id="{765DCA1F-4A89-48E1-8067-327BC732D8A4}"/>
            </a:ext>
          </a:extLst>
        </xdr:cNvPr>
        <xdr:cNvSpPr/>
      </xdr:nvSpPr>
      <xdr:spPr>
        <a:xfrm>
          <a:off x="15001876" y="2075088"/>
          <a:ext cx="1680481" cy="811893"/>
        </a:xfrm>
        <a:prstGeom prst="borderCallout1">
          <a:avLst>
            <a:gd name="adj1" fmla="val 18750"/>
            <a:gd name="adj2" fmla="val 0"/>
            <a:gd name="adj3" fmla="val 121323"/>
            <a:gd name="adj4" fmla="val -2916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2000"/>
            </a:lnSpc>
          </a:pPr>
          <a:r>
            <a:rPr kumimoji="1" lang="ja-JP" altLang="en-US" sz="1600"/>
            <a:t>申込書の選手番号を入力する</a:t>
          </a:r>
        </a:p>
      </xdr:txBody>
    </xdr:sp>
    <xdr:clientData/>
  </xdr:twoCellAnchor>
  <xdr:twoCellAnchor>
    <xdr:from>
      <xdr:col>6</xdr:col>
      <xdr:colOff>0</xdr:colOff>
      <xdr:row>16</xdr:row>
      <xdr:rowOff>22677</xdr:rowOff>
    </xdr:from>
    <xdr:to>
      <xdr:col>7</xdr:col>
      <xdr:colOff>1006928</xdr:colOff>
      <xdr:row>21</xdr:row>
      <xdr:rowOff>367392</xdr:rowOff>
    </xdr:to>
    <xdr:sp macro="" textlink="" fLocksText="0">
      <xdr:nvSpPr>
        <xdr:cNvPr id="7" name="線吹き出し 1 (枠付き) 6">
          <a:extLst>
            <a:ext uri="{FF2B5EF4-FFF2-40B4-BE49-F238E27FC236}">
              <a16:creationId xmlns:a16="http://schemas.microsoft.com/office/drawing/2014/main" id="{104FEA89-7DE2-4932-B42B-67527ED1EBE1}"/>
            </a:ext>
          </a:extLst>
        </xdr:cNvPr>
        <xdr:cNvSpPr/>
      </xdr:nvSpPr>
      <xdr:spPr>
        <a:xfrm>
          <a:off x="5061857" y="4689927"/>
          <a:ext cx="1728107" cy="2521858"/>
        </a:xfrm>
        <a:prstGeom prst="borderCallout1">
          <a:avLst>
            <a:gd name="adj1" fmla="val -1394"/>
            <a:gd name="adj2" fmla="val 10000"/>
            <a:gd name="adj3" fmla="val -54832"/>
            <a:gd name="adj4" fmla="val 5361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600"/>
            <a:t>参考種目は▼からリストを選ぶ</a:t>
          </a:r>
          <a:endParaRPr kumimoji="1" lang="en-US" altLang="ja-JP" sz="1600"/>
        </a:p>
        <a:p>
          <a:pPr algn="l">
            <a:lnSpc>
              <a:spcPts val="1500"/>
            </a:lnSpc>
          </a:pPr>
          <a:endParaRPr kumimoji="1" lang="en-US" altLang="ja-JP" sz="1600"/>
        </a:p>
        <a:p>
          <a:pPr algn="l">
            <a:lnSpc>
              <a:spcPts val="1600"/>
            </a:lnSpc>
          </a:pPr>
          <a:r>
            <a:rPr kumimoji="1" lang="ja-JP" altLang="en-US" sz="1600"/>
            <a:t>記録は１５５０６７と数字のみ入力→</a:t>
          </a:r>
          <a:r>
            <a:rPr kumimoji="1" lang="en-US" altLang="ja-JP" sz="1600"/>
            <a:t>15</a:t>
          </a:r>
          <a:r>
            <a:rPr kumimoji="1" lang="ja-JP" altLang="en-US" sz="1600"/>
            <a:t>’</a:t>
          </a:r>
          <a:r>
            <a:rPr kumimoji="1" lang="en-US" altLang="ja-JP" sz="1600"/>
            <a:t>50</a:t>
          </a:r>
          <a:r>
            <a:rPr kumimoji="1" lang="ja-JP" altLang="en-US" sz="1600"/>
            <a:t>”</a:t>
          </a:r>
          <a:r>
            <a:rPr kumimoji="1" lang="en-US" altLang="ja-JP" sz="1600"/>
            <a:t>67</a:t>
          </a:r>
          <a:r>
            <a:rPr kumimoji="1" lang="ja-JP" altLang="en-US" sz="1600"/>
            <a:t>と表示される</a:t>
          </a:r>
        </a:p>
      </xdr:txBody>
    </xdr:sp>
    <xdr:clientData/>
  </xdr:twoCellAnchor>
  <xdr:twoCellAnchor>
    <xdr:from>
      <xdr:col>13</xdr:col>
      <xdr:colOff>254000</xdr:colOff>
      <xdr:row>17</xdr:row>
      <xdr:rowOff>151944</xdr:rowOff>
    </xdr:from>
    <xdr:to>
      <xdr:col>16</xdr:col>
      <xdr:colOff>557893</xdr:colOff>
      <xdr:row>20</xdr:row>
      <xdr:rowOff>272143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5C8E9CE-3E0F-4DC3-ADD4-7538114B4DDB}"/>
            </a:ext>
          </a:extLst>
        </xdr:cNvPr>
        <xdr:cNvSpPr txBox="1"/>
      </xdr:nvSpPr>
      <xdr:spPr>
        <a:xfrm>
          <a:off x="10064750" y="5254623"/>
          <a:ext cx="3569607" cy="1426484"/>
        </a:xfrm>
        <a:prstGeom prst="rect">
          <a:avLst/>
        </a:prstGeom>
        <a:solidFill>
          <a:schemeClr val="lt1"/>
        </a:solidFill>
        <a:ln w="38100" cmpd="sng">
          <a:solidFill>
            <a:schemeClr val="accent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3300"/>
            </a:lnSpc>
          </a:pPr>
          <a:r>
            <a:rPr kumimoji="1" lang="ja-JP" altLang="en-US" sz="2800">
              <a:latin typeface="+mn-ea"/>
              <a:ea typeface="+mn-ea"/>
            </a:rPr>
            <a:t>色のついたところには入力しない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30"/>
  <sheetViews>
    <sheetView tabSelected="1" view="pageBreakPreview" zoomScale="75" zoomScaleNormal="75" zoomScaleSheetLayoutView="75" workbookViewId="0">
      <selection activeCell="C15" sqref="C15"/>
    </sheetView>
  </sheetViews>
  <sheetFormatPr defaultRowHeight="13.5" x14ac:dyDescent="0.15"/>
  <cols>
    <col min="1" max="1" width="4.625" customWidth="1"/>
    <col min="2" max="2" width="10.125" customWidth="1"/>
    <col min="3" max="3" width="18.125" customWidth="1"/>
    <col min="4" max="4" width="22.625" customWidth="1"/>
    <col min="5" max="5" width="6.875" customWidth="1"/>
    <col min="6" max="6" width="10.875" customWidth="1"/>
    <col min="7" max="7" width="13.625" customWidth="1"/>
    <col min="8" max="8" width="10" customWidth="1"/>
    <col min="9" max="9" width="1.625" customWidth="1"/>
    <col min="10" max="10" width="6.625" customWidth="1"/>
    <col min="11" max="11" width="5.375" customWidth="1"/>
    <col min="12" max="12" width="10.625" customWidth="1"/>
    <col min="13" max="13" width="20.125" customWidth="1"/>
    <col min="14" max="14" width="10.5" customWidth="1"/>
    <col min="15" max="15" width="12.125" customWidth="1"/>
    <col min="16" max="16" width="9.5" customWidth="1"/>
    <col min="17" max="17" width="11" customWidth="1"/>
  </cols>
  <sheetData>
    <row r="1" spans="1:18" x14ac:dyDescent="0.15">
      <c r="A1" t="s">
        <v>0</v>
      </c>
      <c r="J1" t="s">
        <v>20</v>
      </c>
    </row>
    <row r="2" spans="1:18" ht="18.75" customHeight="1" x14ac:dyDescent="0.15">
      <c r="A2" s="55" t="s">
        <v>93</v>
      </c>
      <c r="B2" s="55"/>
      <c r="C2" s="55"/>
      <c r="D2" s="55"/>
      <c r="E2" s="55"/>
      <c r="F2" s="55"/>
      <c r="G2" s="55"/>
      <c r="H2" s="55"/>
      <c r="J2" s="55" t="s">
        <v>93</v>
      </c>
      <c r="K2" s="55"/>
      <c r="L2" s="55"/>
      <c r="M2" s="55"/>
      <c r="N2" s="55"/>
      <c r="O2" s="55"/>
      <c r="P2" s="55"/>
      <c r="Q2" s="55"/>
    </row>
    <row r="3" spans="1:18" ht="23.25" customHeight="1" x14ac:dyDescent="0.15">
      <c r="A3" s="56" t="s">
        <v>11</v>
      </c>
      <c r="B3" s="56"/>
      <c r="C3" s="56"/>
      <c r="D3" s="56"/>
      <c r="E3" s="56"/>
      <c r="F3" s="56"/>
      <c r="G3" s="56"/>
      <c r="H3" s="56"/>
      <c r="J3" s="56" t="s">
        <v>21</v>
      </c>
      <c r="K3" s="56"/>
      <c r="L3" s="56"/>
      <c r="M3" s="56"/>
      <c r="N3" s="56"/>
      <c r="O3" s="56"/>
      <c r="P3" s="56"/>
      <c r="Q3" s="56"/>
    </row>
    <row r="4" spans="1:18" ht="8.25" customHeight="1" x14ac:dyDescent="0.15">
      <c r="A4" s="2"/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2"/>
    </row>
    <row r="5" spans="1:18" ht="26.25" customHeight="1" x14ac:dyDescent="0.15">
      <c r="A5" s="57" t="s">
        <v>9</v>
      </c>
      <c r="B5" s="57"/>
      <c r="C5" s="53"/>
      <c r="D5" s="58"/>
      <c r="E5" s="58"/>
      <c r="F5" s="53" t="s">
        <v>10</v>
      </c>
      <c r="G5" s="54"/>
      <c r="H5" s="35"/>
      <c r="J5" s="57" t="s">
        <v>9</v>
      </c>
      <c r="K5" s="57"/>
      <c r="L5" s="53" t="str">
        <f>IF(C5="","",C5)</f>
        <v/>
      </c>
      <c r="M5" s="58"/>
      <c r="N5" s="53" t="s">
        <v>10</v>
      </c>
      <c r="O5" s="58"/>
      <c r="P5" s="54"/>
      <c r="Q5" s="35" t="str">
        <f>IF(H5="","",H5)</f>
        <v/>
      </c>
    </row>
    <row r="6" spans="1:18" ht="20.25" customHeight="1" x14ac:dyDescent="0.15">
      <c r="A6" s="57" t="s">
        <v>1</v>
      </c>
      <c r="B6" s="57"/>
      <c r="C6" s="59"/>
      <c r="D6" s="60"/>
      <c r="E6" s="61"/>
      <c r="F6" s="17" t="s">
        <v>17</v>
      </c>
      <c r="G6" s="57"/>
      <c r="H6" s="57"/>
      <c r="J6" s="57" t="s">
        <v>1</v>
      </c>
      <c r="K6" s="57"/>
      <c r="L6" s="57" t="str">
        <f>IF(C6="","",C6)</f>
        <v/>
      </c>
      <c r="M6" s="57"/>
      <c r="N6" s="3" t="s">
        <v>17</v>
      </c>
      <c r="O6" s="53" t="str">
        <f>IF(G6="","",G6)</f>
        <v/>
      </c>
      <c r="P6" s="58" t="str">
        <f>IF(G6="","",G6)</f>
        <v/>
      </c>
      <c r="Q6" s="54" t="str">
        <f>IF(H6="","",H6)</f>
        <v/>
      </c>
    </row>
    <row r="7" spans="1:18" ht="20.25" customHeight="1" x14ac:dyDescent="0.15">
      <c r="A7" s="57"/>
      <c r="B7" s="57"/>
      <c r="C7" s="62"/>
      <c r="D7" s="63"/>
      <c r="E7" s="64"/>
      <c r="F7" s="3" t="s">
        <v>18</v>
      </c>
      <c r="G7" s="57"/>
      <c r="H7" s="57"/>
      <c r="J7" s="57"/>
      <c r="K7" s="57"/>
      <c r="L7" s="57" t="str">
        <f>IF(C7="","",C7)</f>
        <v/>
      </c>
      <c r="M7" s="57"/>
      <c r="N7" s="3" t="s">
        <v>18</v>
      </c>
      <c r="O7" s="53" t="str">
        <f>IF(G7="","",G7)</f>
        <v/>
      </c>
      <c r="P7" s="58" t="str">
        <f>IF(G7="","",G7)</f>
        <v/>
      </c>
      <c r="Q7" s="54" t="str">
        <f>IF(H7="","",H7)</f>
        <v/>
      </c>
    </row>
    <row r="8" spans="1:18" ht="26.25" customHeight="1" x14ac:dyDescent="0.15">
      <c r="A8" s="57" t="s">
        <v>8</v>
      </c>
      <c r="B8" s="57"/>
      <c r="C8" s="65"/>
      <c r="D8" s="66"/>
      <c r="E8" s="69"/>
      <c r="F8" s="12" t="s">
        <v>34</v>
      </c>
      <c r="G8" s="53"/>
      <c r="H8" s="54"/>
      <c r="J8" s="53" t="s">
        <v>8</v>
      </c>
      <c r="K8" s="54"/>
      <c r="L8" s="65" t="str">
        <f>IF(C8="","",C8)</f>
        <v/>
      </c>
      <c r="M8" s="66"/>
      <c r="N8" s="12" t="s">
        <v>34</v>
      </c>
      <c r="O8" s="53" t="str">
        <f>IF(G8="","",G8)</f>
        <v/>
      </c>
      <c r="P8" s="58" t="str">
        <f>IF(G8="","",G8)</f>
        <v/>
      </c>
      <c r="Q8" s="54" t="str">
        <f>IF(H8="","",H8)</f>
        <v/>
      </c>
    </row>
    <row r="9" spans="1:18" x14ac:dyDescent="0.15">
      <c r="A9" s="2"/>
      <c r="B9" s="2"/>
      <c r="C9" s="2"/>
      <c r="D9" s="2"/>
      <c r="E9" s="2"/>
      <c r="F9" s="2"/>
      <c r="G9" s="2"/>
      <c r="H9" s="2"/>
      <c r="J9" s="2"/>
      <c r="K9" s="2"/>
      <c r="L9" s="2"/>
      <c r="M9" s="2"/>
      <c r="N9" s="2"/>
      <c r="O9" s="2"/>
      <c r="P9" s="2"/>
      <c r="Q9" s="2"/>
    </row>
    <row r="10" spans="1:18" ht="15.75" customHeight="1" x14ac:dyDescent="0.15">
      <c r="A10" s="6" t="s">
        <v>12</v>
      </c>
      <c r="B10" s="2"/>
      <c r="C10" s="2"/>
      <c r="D10" s="2"/>
      <c r="E10" s="2"/>
      <c r="F10" s="2"/>
      <c r="G10" s="2"/>
      <c r="H10" s="2"/>
      <c r="J10" s="6" t="s">
        <v>30</v>
      </c>
      <c r="K10" s="2"/>
      <c r="L10" s="2"/>
      <c r="M10" s="2"/>
      <c r="N10" s="2"/>
      <c r="O10" s="2"/>
      <c r="P10" s="2"/>
      <c r="Q10" s="2"/>
    </row>
    <row r="11" spans="1:18" ht="6" customHeight="1" x14ac:dyDescent="0.15">
      <c r="A11" s="2"/>
      <c r="B11" s="2"/>
      <c r="C11" s="2"/>
      <c r="D11" s="2"/>
      <c r="E11" s="2"/>
      <c r="F11" s="2"/>
      <c r="G11" s="2"/>
      <c r="H11" s="2"/>
      <c r="J11" s="2"/>
      <c r="K11" s="2"/>
      <c r="L11" s="2"/>
      <c r="M11" s="2"/>
      <c r="N11" s="2"/>
      <c r="O11" s="2"/>
      <c r="P11" s="2"/>
      <c r="Q11" s="2"/>
    </row>
    <row r="12" spans="1:18" ht="34.5" customHeight="1" x14ac:dyDescent="0.15">
      <c r="A12" s="25" t="s">
        <v>50</v>
      </c>
      <c r="B12" s="33" t="s">
        <v>57</v>
      </c>
      <c r="C12" s="3" t="s">
        <v>6</v>
      </c>
      <c r="D12" s="15" t="s">
        <v>42</v>
      </c>
      <c r="E12" s="3" t="s">
        <v>58</v>
      </c>
      <c r="F12" s="36" t="s">
        <v>4</v>
      </c>
      <c r="G12" s="4" t="s">
        <v>7</v>
      </c>
      <c r="H12" s="3" t="s">
        <v>5</v>
      </c>
      <c r="J12" s="51" t="s">
        <v>23</v>
      </c>
      <c r="K12" s="68"/>
      <c r="L12" s="52"/>
      <c r="M12" s="18" t="s">
        <v>2</v>
      </c>
      <c r="N12" s="51" t="s">
        <v>43</v>
      </c>
      <c r="O12" s="52"/>
      <c r="P12" s="10" t="s">
        <v>3</v>
      </c>
      <c r="Q12" s="19" t="s">
        <v>25</v>
      </c>
      <c r="R12" s="26" t="s">
        <v>49</v>
      </c>
    </row>
    <row r="13" spans="1:18" ht="34.5" customHeight="1" x14ac:dyDescent="0.15">
      <c r="A13" s="13">
        <v>1</v>
      </c>
      <c r="B13" s="5"/>
      <c r="C13" s="3"/>
      <c r="D13" s="14" t="str">
        <f>PHONETIC(C13)</f>
        <v/>
      </c>
      <c r="E13" s="13"/>
      <c r="F13" s="30"/>
      <c r="G13" s="20"/>
      <c r="H13" s="13"/>
      <c r="J13" s="13" t="s">
        <v>35</v>
      </c>
      <c r="K13" s="44" t="s">
        <v>22</v>
      </c>
      <c r="L13" s="45"/>
      <c r="M13" s="28" t="str">
        <f t="shared" ref="M13:M22" si="0">IF(R13="","",VLOOKUP(R13,$A$13:$E$22,3,0))</f>
        <v/>
      </c>
      <c r="N13" s="42" t="str">
        <f t="shared" ref="N13:N22" si="1">IF(R13="","",VLOOKUP(R13,$A$13:$E$22,4,0))</f>
        <v/>
      </c>
      <c r="O13" s="43"/>
      <c r="P13" s="29" t="str">
        <f t="shared" ref="P13:P22" si="2">IF(R13="","",VLOOKUP(R13,$A$13:$E$22,5,0))</f>
        <v/>
      </c>
      <c r="Q13" s="13"/>
      <c r="R13" s="3"/>
    </row>
    <row r="14" spans="1:18" ht="34.5" customHeight="1" x14ac:dyDescent="0.15">
      <c r="A14" s="13">
        <v>2</v>
      </c>
      <c r="B14" s="34"/>
      <c r="C14" s="3"/>
      <c r="D14" s="14" t="str">
        <f t="shared" ref="D13:D22" si="3">PHONETIC(C14)</f>
        <v/>
      </c>
      <c r="E14" s="13"/>
      <c r="F14" s="30"/>
      <c r="G14" s="20"/>
      <c r="H14" s="13"/>
      <c r="J14" s="13" t="s">
        <v>36</v>
      </c>
      <c r="K14" s="44" t="s">
        <v>26</v>
      </c>
      <c r="L14" s="45"/>
      <c r="M14" s="28" t="str">
        <f t="shared" si="0"/>
        <v/>
      </c>
      <c r="N14" s="42" t="str">
        <f t="shared" si="1"/>
        <v/>
      </c>
      <c r="O14" s="43"/>
      <c r="P14" s="29" t="str">
        <f t="shared" si="2"/>
        <v/>
      </c>
      <c r="Q14" s="13"/>
      <c r="R14" s="13"/>
    </row>
    <row r="15" spans="1:18" ht="34.5" customHeight="1" x14ac:dyDescent="0.15">
      <c r="A15" s="13">
        <v>3</v>
      </c>
      <c r="B15" s="34"/>
      <c r="C15" s="3"/>
      <c r="D15" s="14" t="str">
        <f t="shared" si="3"/>
        <v/>
      </c>
      <c r="E15" s="13"/>
      <c r="F15" s="30"/>
      <c r="G15" s="20"/>
      <c r="H15" s="13"/>
      <c r="J15" s="13" t="s">
        <v>37</v>
      </c>
      <c r="K15" s="46" t="s">
        <v>87</v>
      </c>
      <c r="L15" s="47"/>
      <c r="M15" s="28" t="str">
        <f t="shared" si="0"/>
        <v/>
      </c>
      <c r="N15" s="42" t="str">
        <f t="shared" si="1"/>
        <v/>
      </c>
      <c r="O15" s="43"/>
      <c r="P15" s="29" t="str">
        <f t="shared" si="2"/>
        <v/>
      </c>
      <c r="Q15" s="13"/>
      <c r="R15" s="13"/>
    </row>
    <row r="16" spans="1:18" ht="34.5" customHeight="1" x14ac:dyDescent="0.15">
      <c r="A16" s="13">
        <v>4</v>
      </c>
      <c r="B16" s="34"/>
      <c r="C16" s="3"/>
      <c r="D16" s="14" t="str">
        <f t="shared" si="3"/>
        <v/>
      </c>
      <c r="E16" s="13"/>
      <c r="F16" s="30"/>
      <c r="G16" s="20"/>
      <c r="H16" s="13"/>
      <c r="J16" s="16" t="s">
        <v>38</v>
      </c>
      <c r="K16" s="44" t="s">
        <v>88</v>
      </c>
      <c r="L16" s="45"/>
      <c r="M16" s="28" t="str">
        <f t="shared" si="0"/>
        <v/>
      </c>
      <c r="N16" s="42" t="str">
        <f t="shared" si="1"/>
        <v/>
      </c>
      <c r="O16" s="43"/>
      <c r="P16" s="29" t="str">
        <f t="shared" si="2"/>
        <v/>
      </c>
      <c r="Q16" s="13"/>
      <c r="R16" s="13"/>
    </row>
    <row r="17" spans="1:18" ht="34.5" customHeight="1" x14ac:dyDescent="0.15">
      <c r="A17" s="13">
        <v>5</v>
      </c>
      <c r="B17" s="34"/>
      <c r="C17" s="3"/>
      <c r="D17" s="14" t="str">
        <f t="shared" si="3"/>
        <v/>
      </c>
      <c r="E17" s="13"/>
      <c r="F17" s="30"/>
      <c r="G17" s="20"/>
      <c r="H17" s="13"/>
      <c r="J17" s="16" t="s">
        <v>39</v>
      </c>
      <c r="K17" s="44" t="s">
        <v>26</v>
      </c>
      <c r="L17" s="45"/>
      <c r="M17" s="28" t="str">
        <f t="shared" si="0"/>
        <v/>
      </c>
      <c r="N17" s="42" t="str">
        <f t="shared" si="1"/>
        <v/>
      </c>
      <c r="O17" s="43"/>
      <c r="P17" s="29" t="str">
        <f t="shared" si="2"/>
        <v/>
      </c>
      <c r="Q17" s="13"/>
      <c r="R17" s="13"/>
    </row>
    <row r="18" spans="1:18" ht="34.5" customHeight="1" x14ac:dyDescent="0.15">
      <c r="A18" s="13">
        <v>6</v>
      </c>
      <c r="B18" s="34"/>
      <c r="C18" s="3"/>
      <c r="D18" s="14" t="str">
        <f t="shared" si="3"/>
        <v/>
      </c>
      <c r="E18" s="13"/>
      <c r="F18" s="30"/>
      <c r="G18" s="20"/>
      <c r="H18" s="13"/>
      <c r="J18" s="16" t="s">
        <v>40</v>
      </c>
      <c r="K18" s="44" t="s">
        <v>29</v>
      </c>
      <c r="L18" s="45"/>
      <c r="M18" s="28" t="str">
        <f t="shared" si="0"/>
        <v/>
      </c>
      <c r="N18" s="42" t="str">
        <f t="shared" si="1"/>
        <v/>
      </c>
      <c r="O18" s="43"/>
      <c r="P18" s="29" t="str">
        <f t="shared" si="2"/>
        <v/>
      </c>
      <c r="Q18" s="13"/>
      <c r="R18" s="13"/>
    </row>
    <row r="19" spans="1:18" ht="34.5" customHeight="1" x14ac:dyDescent="0.15">
      <c r="A19" s="13">
        <v>7</v>
      </c>
      <c r="B19" s="34"/>
      <c r="C19" s="3"/>
      <c r="D19" s="14" t="str">
        <f t="shared" si="3"/>
        <v/>
      </c>
      <c r="E19" s="13"/>
      <c r="F19" s="30"/>
      <c r="G19" s="20"/>
      <c r="H19" s="13"/>
      <c r="J19" s="3" t="s">
        <v>41</v>
      </c>
      <c r="K19" s="44" t="s">
        <v>29</v>
      </c>
      <c r="L19" s="45"/>
      <c r="M19" s="28" t="str">
        <f t="shared" si="0"/>
        <v/>
      </c>
      <c r="N19" s="42" t="str">
        <f t="shared" si="1"/>
        <v/>
      </c>
      <c r="O19" s="43"/>
      <c r="P19" s="29" t="str">
        <f t="shared" si="2"/>
        <v/>
      </c>
      <c r="Q19" s="13"/>
      <c r="R19" s="13"/>
    </row>
    <row r="20" spans="1:18" ht="34.5" customHeight="1" x14ac:dyDescent="0.15">
      <c r="A20" s="13">
        <v>8</v>
      </c>
      <c r="B20" s="34"/>
      <c r="C20" s="3"/>
      <c r="D20" s="14" t="str">
        <f t="shared" si="3"/>
        <v/>
      </c>
      <c r="E20" s="13"/>
      <c r="F20" s="30"/>
      <c r="G20" s="20"/>
      <c r="H20" s="13"/>
      <c r="J20" s="48" t="s">
        <v>24</v>
      </c>
      <c r="K20" s="49"/>
      <c r="L20" s="50"/>
      <c r="M20" s="28" t="str">
        <f t="shared" si="0"/>
        <v/>
      </c>
      <c r="N20" s="42" t="str">
        <f t="shared" si="1"/>
        <v/>
      </c>
      <c r="O20" s="43"/>
      <c r="P20" s="29" t="str">
        <f t="shared" si="2"/>
        <v/>
      </c>
      <c r="Q20" s="13"/>
      <c r="R20" s="13"/>
    </row>
    <row r="21" spans="1:18" ht="34.5" customHeight="1" x14ac:dyDescent="0.15">
      <c r="A21" s="13">
        <v>9</v>
      </c>
      <c r="B21" s="34"/>
      <c r="C21" s="3"/>
      <c r="D21" s="14" t="str">
        <f t="shared" si="3"/>
        <v/>
      </c>
      <c r="E21" s="13"/>
      <c r="F21" s="30"/>
      <c r="G21" s="20"/>
      <c r="H21" s="13"/>
      <c r="J21" s="48" t="s">
        <v>24</v>
      </c>
      <c r="K21" s="49"/>
      <c r="L21" s="50"/>
      <c r="M21" s="28" t="str">
        <f t="shared" si="0"/>
        <v/>
      </c>
      <c r="N21" s="42" t="str">
        <f t="shared" si="1"/>
        <v/>
      </c>
      <c r="O21" s="43"/>
      <c r="P21" s="29" t="str">
        <f t="shared" si="2"/>
        <v/>
      </c>
      <c r="Q21" s="13"/>
      <c r="R21" s="13"/>
    </row>
    <row r="22" spans="1:18" ht="34.5" customHeight="1" x14ac:dyDescent="0.15">
      <c r="A22" s="13">
        <v>10</v>
      </c>
      <c r="B22" s="34"/>
      <c r="C22" s="3"/>
      <c r="D22" s="14" t="str">
        <f t="shared" si="3"/>
        <v/>
      </c>
      <c r="E22" s="13"/>
      <c r="F22" s="30"/>
      <c r="G22" s="20"/>
      <c r="H22" s="13"/>
      <c r="J22" s="48" t="s">
        <v>24</v>
      </c>
      <c r="K22" s="49"/>
      <c r="L22" s="50"/>
      <c r="M22" s="28" t="str">
        <f t="shared" si="0"/>
        <v/>
      </c>
      <c r="N22" s="42" t="str">
        <f t="shared" si="1"/>
        <v/>
      </c>
      <c r="O22" s="43"/>
      <c r="P22" s="29" t="str">
        <f t="shared" si="2"/>
        <v/>
      </c>
      <c r="Q22" s="13"/>
      <c r="R22" s="13"/>
    </row>
    <row r="23" spans="1:18" ht="8.25" customHeight="1" x14ac:dyDescent="0.15">
      <c r="A23" s="2"/>
      <c r="B23" s="2"/>
      <c r="C23" s="2"/>
      <c r="D23" s="2"/>
      <c r="E23" s="2"/>
      <c r="F23" s="2"/>
      <c r="G23" s="2"/>
      <c r="H23" s="2"/>
      <c r="J23" s="2"/>
      <c r="K23" s="2"/>
      <c r="L23" s="2"/>
      <c r="M23" s="2"/>
      <c r="N23" s="2"/>
      <c r="O23" s="2"/>
      <c r="P23" s="2"/>
      <c r="Q23" s="2"/>
    </row>
    <row r="24" spans="1:18" ht="17.25" customHeight="1" x14ac:dyDescent="0.15">
      <c r="A24" s="2" t="s">
        <v>13</v>
      </c>
      <c r="B24" s="2"/>
      <c r="C24" s="2"/>
      <c r="D24" s="2"/>
      <c r="E24" s="2"/>
      <c r="F24" s="2"/>
      <c r="G24" s="2"/>
      <c r="H24" s="2"/>
      <c r="J24" s="2" t="s">
        <v>13</v>
      </c>
      <c r="K24" s="2"/>
      <c r="L24" s="2"/>
      <c r="M24" s="2"/>
      <c r="N24" s="2"/>
      <c r="O24" s="2"/>
      <c r="P24" s="2"/>
      <c r="Q24" s="2"/>
    </row>
    <row r="25" spans="1:18" ht="17.25" customHeight="1" x14ac:dyDescent="0.15">
      <c r="A25" s="2" t="s">
        <v>14</v>
      </c>
      <c r="B25" s="2"/>
      <c r="C25" s="2"/>
      <c r="D25" s="2"/>
      <c r="E25" s="2"/>
      <c r="F25" s="56"/>
      <c r="G25" s="56"/>
      <c r="H25" s="2"/>
      <c r="J25" s="2"/>
      <c r="K25" s="2"/>
      <c r="L25" s="2"/>
      <c r="M25" s="2"/>
      <c r="N25" s="2"/>
      <c r="O25" s="2"/>
      <c r="P25" s="2"/>
      <c r="Q25" s="2"/>
    </row>
    <row r="26" spans="1:18" ht="18" customHeight="1" x14ac:dyDescent="0.15">
      <c r="A26" s="2"/>
      <c r="B26" s="2"/>
      <c r="C26" s="2"/>
      <c r="D26" s="2"/>
      <c r="J26" s="2"/>
      <c r="K26" s="2"/>
      <c r="L26" s="2"/>
    </row>
    <row r="27" spans="1:18" ht="25.5" customHeight="1" thickBot="1" x14ac:dyDescent="0.2">
      <c r="A27" s="2"/>
      <c r="B27" s="2"/>
      <c r="C27" s="2"/>
      <c r="D27" s="2"/>
      <c r="E27" s="7" t="s">
        <v>16</v>
      </c>
      <c r="F27" s="67"/>
      <c r="G27" s="67"/>
      <c r="H27" s="8" t="s">
        <v>15</v>
      </c>
      <c r="J27" s="2"/>
      <c r="K27" s="1" t="s">
        <v>31</v>
      </c>
      <c r="L27" s="2" t="s">
        <v>90</v>
      </c>
      <c r="M27" s="2"/>
      <c r="N27" s="2"/>
      <c r="O27" s="2"/>
      <c r="P27" s="2"/>
      <c r="Q27" s="11"/>
    </row>
    <row r="28" spans="1:18" ht="17.25" customHeight="1" x14ac:dyDescent="0.15">
      <c r="A28" s="2"/>
      <c r="B28" s="2"/>
      <c r="C28" s="2"/>
      <c r="D28" s="2"/>
      <c r="J28" s="2"/>
      <c r="K28" s="2"/>
      <c r="L28" s="2" t="s">
        <v>91</v>
      </c>
    </row>
    <row r="29" spans="1:18" ht="25.5" customHeight="1" thickBot="1" x14ac:dyDescent="0.2">
      <c r="E29" s="9" t="s">
        <v>19</v>
      </c>
      <c r="F29" s="67"/>
      <c r="G29" s="67"/>
      <c r="H29" s="8" t="s">
        <v>15</v>
      </c>
      <c r="M29" s="2"/>
      <c r="N29" s="2"/>
      <c r="O29" s="2"/>
      <c r="P29" s="2"/>
      <c r="Q29" s="11"/>
    </row>
    <row r="30" spans="1:18" ht="15.75" customHeight="1" x14ac:dyDescent="0.15">
      <c r="K30" s="1" t="s">
        <v>31</v>
      </c>
      <c r="L30" s="2" t="s">
        <v>92</v>
      </c>
    </row>
  </sheetData>
  <mergeCells count="49">
    <mergeCell ref="F29:G29"/>
    <mergeCell ref="A6:B7"/>
    <mergeCell ref="A8:B8"/>
    <mergeCell ref="G8:H8"/>
    <mergeCell ref="C8:E8"/>
    <mergeCell ref="F27:G27"/>
    <mergeCell ref="F25:G25"/>
    <mergeCell ref="J6:K7"/>
    <mergeCell ref="N17:O17"/>
    <mergeCell ref="N18:O18"/>
    <mergeCell ref="J12:L12"/>
    <mergeCell ref="K16:L16"/>
    <mergeCell ref="K14:L14"/>
    <mergeCell ref="N15:O15"/>
    <mergeCell ref="O8:Q8"/>
    <mergeCell ref="K13:L13"/>
    <mergeCell ref="K18:L18"/>
    <mergeCell ref="A2:H2"/>
    <mergeCell ref="A3:H3"/>
    <mergeCell ref="G6:H6"/>
    <mergeCell ref="G7:H7"/>
    <mergeCell ref="A5:B5"/>
    <mergeCell ref="F5:G5"/>
    <mergeCell ref="C5:E5"/>
    <mergeCell ref="C6:E7"/>
    <mergeCell ref="N12:O12"/>
    <mergeCell ref="J8:K8"/>
    <mergeCell ref="N13:O13"/>
    <mergeCell ref="N14:O14"/>
    <mergeCell ref="J2:Q2"/>
    <mergeCell ref="J3:Q3"/>
    <mergeCell ref="J5:K5"/>
    <mergeCell ref="L5:M5"/>
    <mergeCell ref="N5:P5"/>
    <mergeCell ref="L6:M7"/>
    <mergeCell ref="O6:Q6"/>
    <mergeCell ref="L8:M8"/>
    <mergeCell ref="O7:Q7"/>
    <mergeCell ref="K15:L15"/>
    <mergeCell ref="J20:L20"/>
    <mergeCell ref="J21:L21"/>
    <mergeCell ref="J22:L22"/>
    <mergeCell ref="N16:O16"/>
    <mergeCell ref="N20:O20"/>
    <mergeCell ref="N21:O21"/>
    <mergeCell ref="N22:O22"/>
    <mergeCell ref="N19:O19"/>
    <mergeCell ref="K17:L17"/>
    <mergeCell ref="K19:L19"/>
  </mergeCells>
  <phoneticPr fontId="2"/>
  <dataValidations count="1">
    <dataValidation type="list" allowBlank="1" showInputMessage="1" showErrorMessage="1" sqref="F13:F22" xr:uid="{00000000-0002-0000-0000-000000000000}">
      <formula1>"800m,1500m,3000m,5000m"</formula1>
    </dataValidation>
  </dataValidations>
  <printOptions horizontalCentered="1" verticalCentered="1"/>
  <pageMargins left="0.78740157480314965" right="0.31496062992125984" top="0.62992125984251968" bottom="0.39370078740157483" header="0.35433070866141736" footer="0.3543307086614173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R28"/>
  <sheetViews>
    <sheetView view="pageBreakPreview" topLeftCell="F16" zoomScale="75" zoomScaleNormal="75" zoomScaleSheetLayoutView="75" workbookViewId="0">
      <selection activeCell="O37" sqref="O37"/>
    </sheetView>
  </sheetViews>
  <sheetFormatPr defaultRowHeight="13.5" x14ac:dyDescent="0.15"/>
  <cols>
    <col min="1" max="1" width="5.5" customWidth="1"/>
    <col min="2" max="2" width="10.25" customWidth="1"/>
    <col min="3" max="3" width="19.5" customWidth="1"/>
    <col min="4" max="4" width="22.625" customWidth="1"/>
    <col min="6" max="6" width="9.5" customWidth="1"/>
    <col min="7" max="7" width="13.625" customWidth="1"/>
    <col min="8" max="8" width="10" customWidth="1"/>
    <col min="9" max="9" width="2.5" customWidth="1"/>
    <col min="10" max="10" width="6.625" customWidth="1"/>
    <col min="11" max="11" width="5.375" customWidth="1"/>
    <col min="12" max="12" width="10.625" customWidth="1"/>
    <col min="13" max="13" width="20.125" customWidth="1"/>
    <col min="14" max="14" width="10.5" customWidth="1"/>
    <col min="15" max="15" width="12.125" customWidth="1"/>
    <col min="16" max="16" width="9.5" customWidth="1"/>
    <col min="17" max="17" width="11" customWidth="1"/>
  </cols>
  <sheetData>
    <row r="1" spans="1:18" x14ac:dyDescent="0.15">
      <c r="A1" t="s">
        <v>0</v>
      </c>
      <c r="J1" t="s">
        <v>20</v>
      </c>
    </row>
    <row r="2" spans="1:18" ht="18.75" customHeight="1" x14ac:dyDescent="0.15">
      <c r="A2" s="55" t="s">
        <v>93</v>
      </c>
      <c r="B2" s="55"/>
      <c r="C2" s="55"/>
      <c r="D2" s="55"/>
      <c r="E2" s="55"/>
      <c r="F2" s="55"/>
      <c r="G2" s="55"/>
      <c r="H2" s="55"/>
      <c r="J2" s="55" t="s">
        <v>93</v>
      </c>
      <c r="K2" s="55"/>
      <c r="L2" s="55"/>
      <c r="M2" s="55"/>
      <c r="N2" s="55"/>
      <c r="O2" s="55"/>
      <c r="P2" s="55"/>
      <c r="Q2" s="55"/>
    </row>
    <row r="3" spans="1:18" ht="23.25" customHeight="1" x14ac:dyDescent="0.15">
      <c r="A3" s="56" t="s">
        <v>32</v>
      </c>
      <c r="B3" s="56"/>
      <c r="C3" s="56"/>
      <c r="D3" s="56"/>
      <c r="E3" s="56"/>
      <c r="F3" s="56"/>
      <c r="G3" s="56"/>
      <c r="H3" s="56"/>
      <c r="J3" s="56" t="s">
        <v>33</v>
      </c>
      <c r="K3" s="56"/>
      <c r="L3" s="56"/>
      <c r="M3" s="56"/>
      <c r="N3" s="56"/>
      <c r="O3" s="56"/>
      <c r="P3" s="56"/>
      <c r="Q3" s="56"/>
    </row>
    <row r="4" spans="1:18" ht="8.25" customHeight="1" x14ac:dyDescent="0.15">
      <c r="A4" s="2"/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2"/>
    </row>
    <row r="5" spans="1:18" ht="26.25" customHeight="1" x14ac:dyDescent="0.15">
      <c r="A5" s="57" t="s">
        <v>9</v>
      </c>
      <c r="B5" s="57"/>
      <c r="C5" s="53"/>
      <c r="D5" s="58"/>
      <c r="E5" s="58"/>
      <c r="F5" s="53" t="s">
        <v>10</v>
      </c>
      <c r="G5" s="54"/>
      <c r="H5" s="35"/>
      <c r="J5" s="57" t="s">
        <v>9</v>
      </c>
      <c r="K5" s="57"/>
      <c r="L5" s="53" t="str">
        <f>IF(C5="","",C5)</f>
        <v/>
      </c>
      <c r="M5" s="58"/>
      <c r="N5" s="53" t="s">
        <v>10</v>
      </c>
      <c r="O5" s="58"/>
      <c r="P5" s="54"/>
      <c r="Q5" s="35" t="str">
        <f>IF(H5="","",H5)</f>
        <v/>
      </c>
    </row>
    <row r="6" spans="1:18" ht="20.25" customHeight="1" x14ac:dyDescent="0.15">
      <c r="A6" s="57" t="s">
        <v>1</v>
      </c>
      <c r="B6" s="57"/>
      <c r="C6" s="59"/>
      <c r="D6" s="60"/>
      <c r="E6" s="61"/>
      <c r="F6" s="17" t="s">
        <v>17</v>
      </c>
      <c r="G6" s="57"/>
      <c r="H6" s="57"/>
      <c r="J6" s="57" t="s">
        <v>1</v>
      </c>
      <c r="K6" s="57"/>
      <c r="L6" s="57" t="str">
        <f>IF(C6="","",C6)</f>
        <v/>
      </c>
      <c r="M6" s="57"/>
      <c r="N6" s="3" t="s">
        <v>17</v>
      </c>
      <c r="O6" s="53" t="str">
        <f>IF(G6="","",G6)</f>
        <v/>
      </c>
      <c r="P6" s="58" t="str">
        <f t="shared" ref="P6:Q8" si="0">IF(G6="","",G6)</f>
        <v/>
      </c>
      <c r="Q6" s="54" t="str">
        <f t="shared" si="0"/>
        <v/>
      </c>
    </row>
    <row r="7" spans="1:18" ht="20.25" customHeight="1" x14ac:dyDescent="0.15">
      <c r="A7" s="57"/>
      <c r="B7" s="57"/>
      <c r="C7" s="62"/>
      <c r="D7" s="63"/>
      <c r="E7" s="64"/>
      <c r="F7" s="3" t="s">
        <v>18</v>
      </c>
      <c r="G7" s="57"/>
      <c r="H7" s="57"/>
      <c r="J7" s="57"/>
      <c r="K7" s="57"/>
      <c r="L7" s="57" t="str">
        <f>IF(C7="","",C7)</f>
        <v/>
      </c>
      <c r="M7" s="57"/>
      <c r="N7" s="3" t="s">
        <v>18</v>
      </c>
      <c r="O7" s="53" t="str">
        <f>IF(G7="","",G7)</f>
        <v/>
      </c>
      <c r="P7" s="58" t="str">
        <f t="shared" si="0"/>
        <v/>
      </c>
      <c r="Q7" s="54" t="str">
        <f t="shared" si="0"/>
        <v/>
      </c>
    </row>
    <row r="8" spans="1:18" ht="26.25" customHeight="1" x14ac:dyDescent="0.15">
      <c r="A8" s="57" t="s">
        <v>8</v>
      </c>
      <c r="B8" s="57"/>
      <c r="C8" s="65"/>
      <c r="D8" s="66"/>
      <c r="E8" s="69"/>
      <c r="F8" s="12" t="s">
        <v>34</v>
      </c>
      <c r="G8" s="53"/>
      <c r="H8" s="54"/>
      <c r="J8" s="53" t="s">
        <v>8</v>
      </c>
      <c r="K8" s="54"/>
      <c r="L8" s="65" t="str">
        <f>IF(C8="","",C8)</f>
        <v/>
      </c>
      <c r="M8" s="66"/>
      <c r="N8" s="12" t="s">
        <v>34</v>
      </c>
      <c r="O8" s="53" t="str">
        <f>IF(G8="","",G8)</f>
        <v/>
      </c>
      <c r="P8" s="58" t="str">
        <f t="shared" si="0"/>
        <v/>
      </c>
      <c r="Q8" s="54" t="str">
        <f t="shared" si="0"/>
        <v/>
      </c>
    </row>
    <row r="9" spans="1:18" x14ac:dyDescent="0.15">
      <c r="A9" s="2"/>
      <c r="B9" s="2"/>
      <c r="C9" s="2"/>
      <c r="D9" s="2"/>
      <c r="E9" s="2"/>
      <c r="F9" s="2"/>
      <c r="G9" s="2"/>
      <c r="H9" s="2"/>
      <c r="J9" s="2"/>
      <c r="K9" s="2"/>
      <c r="L9" s="2"/>
      <c r="M9" s="2"/>
      <c r="N9" s="2"/>
      <c r="O9" s="2"/>
      <c r="P9" s="2"/>
      <c r="Q9" s="2"/>
    </row>
    <row r="10" spans="1:18" ht="15.75" customHeight="1" x14ac:dyDescent="0.15">
      <c r="A10" s="6" t="s">
        <v>12</v>
      </c>
      <c r="B10" s="2"/>
      <c r="C10" s="2"/>
      <c r="D10" s="2"/>
      <c r="E10" s="2"/>
      <c r="F10" s="2"/>
      <c r="G10" s="2"/>
      <c r="H10" s="2"/>
      <c r="J10" s="6" t="s">
        <v>30</v>
      </c>
      <c r="K10" s="2"/>
      <c r="L10" s="2"/>
      <c r="M10" s="2"/>
      <c r="N10" s="2"/>
      <c r="O10" s="2"/>
      <c r="P10" s="2"/>
      <c r="Q10" s="2"/>
    </row>
    <row r="11" spans="1:18" ht="6" customHeight="1" x14ac:dyDescent="0.15">
      <c r="A11" s="2"/>
      <c r="B11" s="2"/>
      <c r="C11" s="2"/>
      <c r="D11" s="2"/>
      <c r="E11" s="2"/>
      <c r="F11" s="2"/>
      <c r="G11" s="2"/>
      <c r="H11" s="2"/>
      <c r="J11" s="2"/>
      <c r="K11" s="2"/>
      <c r="L11" s="2"/>
      <c r="M11" s="2"/>
      <c r="N11" s="2"/>
      <c r="O11" s="2"/>
      <c r="P11" s="2"/>
      <c r="Q11" s="2"/>
    </row>
    <row r="12" spans="1:18" ht="34.5" customHeight="1" x14ac:dyDescent="0.15">
      <c r="A12" s="25" t="s">
        <v>50</v>
      </c>
      <c r="B12" s="33" t="s">
        <v>57</v>
      </c>
      <c r="C12" s="3" t="s">
        <v>6</v>
      </c>
      <c r="D12" s="15" t="s">
        <v>42</v>
      </c>
      <c r="E12" s="3" t="s">
        <v>58</v>
      </c>
      <c r="F12" s="36" t="s">
        <v>4</v>
      </c>
      <c r="G12" s="4" t="s">
        <v>7</v>
      </c>
      <c r="H12" s="3" t="s">
        <v>5</v>
      </c>
      <c r="J12" s="51" t="s">
        <v>23</v>
      </c>
      <c r="K12" s="68"/>
      <c r="L12" s="52"/>
      <c r="M12" s="18" t="s">
        <v>2</v>
      </c>
      <c r="N12" s="51" t="s">
        <v>43</v>
      </c>
      <c r="O12" s="52"/>
      <c r="P12" s="10" t="s">
        <v>3</v>
      </c>
      <c r="Q12" s="19" t="s">
        <v>25</v>
      </c>
      <c r="R12" s="26" t="s">
        <v>52</v>
      </c>
    </row>
    <row r="13" spans="1:18" ht="34.5" customHeight="1" x14ac:dyDescent="0.15">
      <c r="A13" s="13">
        <v>1</v>
      </c>
      <c r="B13" s="5"/>
      <c r="C13" s="3"/>
      <c r="D13" s="14" t="str">
        <f>PHONETIC(C13)</f>
        <v/>
      </c>
      <c r="E13" s="13"/>
      <c r="F13" s="30"/>
      <c r="G13" s="20"/>
      <c r="H13" s="13"/>
      <c r="J13" s="13" t="s">
        <v>35</v>
      </c>
      <c r="K13" s="44" t="s">
        <v>51</v>
      </c>
      <c r="L13" s="45"/>
      <c r="M13" s="28" t="str">
        <f t="shared" ref="M13:M20" si="1">IF(R13="","",VLOOKUP(R13,$A$13:$E$20,3,0))</f>
        <v/>
      </c>
      <c r="N13" s="42" t="str">
        <f t="shared" ref="N13:N20" si="2">IF(R13="","",VLOOKUP(R13,$A$13:$E$20,4,0))</f>
        <v/>
      </c>
      <c r="O13" s="43"/>
      <c r="P13" s="29" t="str">
        <f t="shared" ref="P13:P20" si="3">IF(R13="","",VLOOKUP(R13,$A$13:$E$20,5,0))</f>
        <v/>
      </c>
      <c r="Q13" s="13"/>
      <c r="R13" s="3"/>
    </row>
    <row r="14" spans="1:18" ht="34.5" customHeight="1" x14ac:dyDescent="0.15">
      <c r="A14" s="13">
        <v>2</v>
      </c>
      <c r="B14" s="34"/>
      <c r="C14" s="3"/>
      <c r="D14" s="14" t="str">
        <f t="shared" ref="D14:D20" si="4">PHONETIC(C14)</f>
        <v/>
      </c>
      <c r="E14" s="13"/>
      <c r="F14" s="30"/>
      <c r="G14" s="20"/>
      <c r="H14" s="13"/>
      <c r="J14" s="13" t="s">
        <v>36</v>
      </c>
      <c r="K14" s="44" t="s">
        <v>89</v>
      </c>
      <c r="L14" s="45"/>
      <c r="M14" s="28" t="str">
        <f t="shared" si="1"/>
        <v/>
      </c>
      <c r="N14" s="42" t="str">
        <f t="shared" si="2"/>
        <v/>
      </c>
      <c r="O14" s="43"/>
      <c r="P14" s="29" t="str">
        <f t="shared" si="3"/>
        <v/>
      </c>
      <c r="Q14" s="13"/>
      <c r="R14" s="13"/>
    </row>
    <row r="15" spans="1:18" ht="34.5" customHeight="1" x14ac:dyDescent="0.15">
      <c r="A15" s="13">
        <v>3</v>
      </c>
      <c r="B15" s="34"/>
      <c r="C15" s="3"/>
      <c r="D15" s="14" t="str">
        <f t="shared" si="4"/>
        <v/>
      </c>
      <c r="E15" s="13"/>
      <c r="F15" s="30"/>
      <c r="G15" s="20"/>
      <c r="H15" s="13"/>
      <c r="J15" s="13" t="s">
        <v>37</v>
      </c>
      <c r="K15" s="46" t="s">
        <v>76</v>
      </c>
      <c r="L15" s="47"/>
      <c r="M15" s="28" t="str">
        <f t="shared" si="1"/>
        <v/>
      </c>
      <c r="N15" s="42" t="str">
        <f t="shared" si="2"/>
        <v/>
      </c>
      <c r="O15" s="43"/>
      <c r="P15" s="29" t="str">
        <f t="shared" si="3"/>
        <v/>
      </c>
      <c r="Q15" s="13"/>
      <c r="R15" s="13"/>
    </row>
    <row r="16" spans="1:18" ht="34.5" customHeight="1" x14ac:dyDescent="0.15">
      <c r="A16" s="13">
        <v>4</v>
      </c>
      <c r="B16" s="34"/>
      <c r="C16" s="3"/>
      <c r="D16" s="14" t="str">
        <f t="shared" si="4"/>
        <v/>
      </c>
      <c r="E16" s="13"/>
      <c r="F16" s="30"/>
      <c r="G16" s="20"/>
      <c r="H16" s="13"/>
      <c r="J16" s="16" t="s">
        <v>38</v>
      </c>
      <c r="K16" s="46" t="s">
        <v>77</v>
      </c>
      <c r="L16" s="47"/>
      <c r="M16" s="28" t="str">
        <f t="shared" si="1"/>
        <v/>
      </c>
      <c r="N16" s="42" t="str">
        <f t="shared" si="2"/>
        <v/>
      </c>
      <c r="O16" s="43"/>
      <c r="P16" s="29" t="str">
        <f t="shared" si="3"/>
        <v/>
      </c>
      <c r="Q16" s="13"/>
      <c r="R16" s="13"/>
    </row>
    <row r="17" spans="1:18" ht="34.5" customHeight="1" x14ac:dyDescent="0.15">
      <c r="A17" s="13">
        <v>5</v>
      </c>
      <c r="B17" s="34"/>
      <c r="C17" s="3"/>
      <c r="D17" s="14" t="str">
        <f t="shared" si="4"/>
        <v/>
      </c>
      <c r="E17" s="13"/>
      <c r="F17" s="30"/>
      <c r="G17" s="20"/>
      <c r="H17" s="13"/>
      <c r="J17" s="3" t="s">
        <v>39</v>
      </c>
      <c r="K17" s="44" t="s">
        <v>29</v>
      </c>
      <c r="L17" s="45"/>
      <c r="M17" s="28" t="str">
        <f t="shared" si="1"/>
        <v/>
      </c>
      <c r="N17" s="42" t="str">
        <f t="shared" si="2"/>
        <v/>
      </c>
      <c r="O17" s="43"/>
      <c r="P17" s="29" t="str">
        <f t="shared" si="3"/>
        <v/>
      </c>
      <c r="Q17" s="13"/>
      <c r="R17" s="13"/>
    </row>
    <row r="18" spans="1:18" ht="34.5" customHeight="1" x14ac:dyDescent="0.15">
      <c r="A18" s="13">
        <v>6</v>
      </c>
      <c r="B18" s="34"/>
      <c r="C18" s="3"/>
      <c r="D18" s="14" t="str">
        <f t="shared" si="4"/>
        <v/>
      </c>
      <c r="E18" s="13"/>
      <c r="F18" s="30"/>
      <c r="G18" s="20"/>
      <c r="H18" s="13"/>
      <c r="J18" s="48" t="s">
        <v>24</v>
      </c>
      <c r="K18" s="49"/>
      <c r="L18" s="50"/>
      <c r="M18" s="28" t="str">
        <f t="shared" si="1"/>
        <v/>
      </c>
      <c r="N18" s="42" t="str">
        <f t="shared" si="2"/>
        <v/>
      </c>
      <c r="O18" s="43"/>
      <c r="P18" s="29" t="str">
        <f t="shared" si="3"/>
        <v/>
      </c>
      <c r="Q18" s="13"/>
      <c r="R18" s="13"/>
    </row>
    <row r="19" spans="1:18" ht="34.5" customHeight="1" x14ac:dyDescent="0.15">
      <c r="A19" s="13">
        <v>7</v>
      </c>
      <c r="B19" s="34"/>
      <c r="C19" s="3"/>
      <c r="D19" s="14" t="str">
        <f t="shared" si="4"/>
        <v/>
      </c>
      <c r="E19" s="13"/>
      <c r="F19" s="30"/>
      <c r="G19" s="20"/>
      <c r="H19" s="13"/>
      <c r="J19" s="48" t="s">
        <v>24</v>
      </c>
      <c r="K19" s="49"/>
      <c r="L19" s="50"/>
      <c r="M19" s="28" t="str">
        <f t="shared" si="1"/>
        <v/>
      </c>
      <c r="N19" s="42" t="str">
        <f t="shared" si="2"/>
        <v/>
      </c>
      <c r="O19" s="43"/>
      <c r="P19" s="29" t="str">
        <f t="shared" si="3"/>
        <v/>
      </c>
      <c r="Q19" s="13"/>
      <c r="R19" s="13"/>
    </row>
    <row r="20" spans="1:18" ht="34.5" customHeight="1" x14ac:dyDescent="0.15">
      <c r="A20" s="13">
        <v>8</v>
      </c>
      <c r="B20" s="34"/>
      <c r="C20" s="3"/>
      <c r="D20" s="14" t="str">
        <f t="shared" si="4"/>
        <v/>
      </c>
      <c r="E20" s="13"/>
      <c r="F20" s="30"/>
      <c r="G20" s="20"/>
      <c r="H20" s="13"/>
      <c r="J20" s="48" t="s">
        <v>24</v>
      </c>
      <c r="K20" s="49"/>
      <c r="L20" s="50"/>
      <c r="M20" s="28" t="str">
        <f t="shared" si="1"/>
        <v/>
      </c>
      <c r="N20" s="42" t="str">
        <f t="shared" si="2"/>
        <v/>
      </c>
      <c r="O20" s="43"/>
      <c r="P20" s="29" t="str">
        <f t="shared" si="3"/>
        <v/>
      </c>
      <c r="Q20" s="13"/>
      <c r="R20" s="13"/>
    </row>
    <row r="21" spans="1:18" ht="8.25" customHeight="1" x14ac:dyDescent="0.15">
      <c r="A21" s="2"/>
      <c r="B21" s="2"/>
      <c r="C21" s="2"/>
      <c r="D21" s="2"/>
      <c r="E21" s="2"/>
      <c r="F21" s="2"/>
      <c r="G21" s="2"/>
      <c r="H21" s="2"/>
      <c r="J21" s="2"/>
      <c r="K21" s="2"/>
      <c r="L21" s="2"/>
      <c r="M21" s="2"/>
      <c r="N21" s="2"/>
      <c r="O21" s="2"/>
      <c r="P21" s="2"/>
      <c r="Q21" s="2"/>
    </row>
    <row r="22" spans="1:18" ht="17.25" customHeight="1" x14ac:dyDescent="0.15">
      <c r="A22" s="2" t="s">
        <v>13</v>
      </c>
      <c r="B22" s="2"/>
      <c r="C22" s="2"/>
      <c r="D22" s="2"/>
      <c r="E22" s="2"/>
      <c r="F22" s="2"/>
      <c r="G22" s="2"/>
      <c r="H22" s="2"/>
      <c r="J22" s="2" t="s">
        <v>13</v>
      </c>
      <c r="K22" s="2"/>
      <c r="L22" s="2"/>
      <c r="M22" s="2"/>
      <c r="N22" s="2"/>
      <c r="O22" s="2"/>
      <c r="P22" s="2"/>
      <c r="Q22" s="2"/>
    </row>
    <row r="23" spans="1:18" ht="17.25" customHeight="1" x14ac:dyDescent="0.15">
      <c r="A23" s="2" t="s">
        <v>14</v>
      </c>
      <c r="B23" s="2"/>
      <c r="C23" s="2"/>
      <c r="D23" s="2"/>
      <c r="E23" s="2"/>
      <c r="F23" s="56"/>
      <c r="G23" s="56"/>
      <c r="H23" s="2"/>
      <c r="J23" s="2"/>
      <c r="K23" s="2"/>
      <c r="L23" s="2"/>
      <c r="M23" s="2"/>
      <c r="N23" s="2"/>
      <c r="O23" s="2"/>
      <c r="P23" s="2"/>
      <c r="Q23" s="2"/>
    </row>
    <row r="24" spans="1:18" ht="18" customHeight="1" x14ac:dyDescent="0.15">
      <c r="A24" s="2"/>
      <c r="B24" s="2"/>
      <c r="C24" s="2"/>
      <c r="D24" s="2"/>
      <c r="J24" s="2"/>
      <c r="K24" s="2"/>
      <c r="L24" s="2"/>
    </row>
    <row r="25" spans="1:18" ht="25.5" customHeight="1" thickBot="1" x14ac:dyDescent="0.2">
      <c r="A25" s="2"/>
      <c r="B25" s="2"/>
      <c r="C25" s="2"/>
      <c r="D25" s="2"/>
      <c r="E25" s="7" t="s">
        <v>16</v>
      </c>
      <c r="F25" s="67"/>
      <c r="G25" s="67"/>
      <c r="H25" s="8" t="s">
        <v>15</v>
      </c>
      <c r="J25" s="2"/>
      <c r="K25" s="1" t="s">
        <v>31</v>
      </c>
      <c r="L25" s="2" t="s">
        <v>90</v>
      </c>
      <c r="M25" s="2"/>
      <c r="N25" s="2"/>
      <c r="O25" s="2"/>
      <c r="P25" s="2"/>
      <c r="Q25" s="11"/>
    </row>
    <row r="26" spans="1:18" ht="17.25" customHeight="1" x14ac:dyDescent="0.15">
      <c r="A26" s="2"/>
      <c r="B26" s="2"/>
      <c r="C26" s="2"/>
      <c r="D26" s="2"/>
      <c r="J26" s="2"/>
      <c r="K26" s="2"/>
      <c r="L26" s="2" t="s">
        <v>91</v>
      </c>
    </row>
    <row r="27" spans="1:18" ht="25.5" customHeight="1" thickBot="1" x14ac:dyDescent="0.2">
      <c r="E27" s="9" t="s">
        <v>19</v>
      </c>
      <c r="F27" s="67"/>
      <c r="G27" s="67"/>
      <c r="H27" s="8" t="s">
        <v>15</v>
      </c>
      <c r="M27" s="2"/>
      <c r="N27" s="2"/>
      <c r="O27" s="2"/>
      <c r="P27" s="2"/>
      <c r="Q27" s="11"/>
    </row>
    <row r="28" spans="1:18" ht="16.5" customHeight="1" x14ac:dyDescent="0.15">
      <c r="K28" s="1" t="s">
        <v>31</v>
      </c>
      <c r="L28" s="2" t="s">
        <v>92</v>
      </c>
    </row>
  </sheetData>
  <mergeCells count="45">
    <mergeCell ref="J18:L18"/>
    <mergeCell ref="J19:L19"/>
    <mergeCell ref="J20:L20"/>
    <mergeCell ref="N18:O18"/>
    <mergeCell ref="N19:O19"/>
    <mergeCell ref="N20:O20"/>
    <mergeCell ref="A2:H2"/>
    <mergeCell ref="J2:Q2"/>
    <mergeCell ref="A3:H3"/>
    <mergeCell ref="J3:Q3"/>
    <mergeCell ref="A5:B5"/>
    <mergeCell ref="F5:G5"/>
    <mergeCell ref="J5:K5"/>
    <mergeCell ref="C5:E5"/>
    <mergeCell ref="A8:B8"/>
    <mergeCell ref="G8:H8"/>
    <mergeCell ref="J8:K8"/>
    <mergeCell ref="L8:M8"/>
    <mergeCell ref="O8:Q8"/>
    <mergeCell ref="C8:E8"/>
    <mergeCell ref="L5:M5"/>
    <mergeCell ref="N5:P5"/>
    <mergeCell ref="O7:Q7"/>
    <mergeCell ref="A6:B7"/>
    <mergeCell ref="G6:H6"/>
    <mergeCell ref="J6:K7"/>
    <mergeCell ref="L6:M7"/>
    <mergeCell ref="G7:H7"/>
    <mergeCell ref="C6:E7"/>
    <mergeCell ref="F27:G27"/>
    <mergeCell ref="F23:G23"/>
    <mergeCell ref="F25:G25"/>
    <mergeCell ref="O6:Q6"/>
    <mergeCell ref="K14:L14"/>
    <mergeCell ref="N14:O14"/>
    <mergeCell ref="K15:L15"/>
    <mergeCell ref="N15:O15"/>
    <mergeCell ref="K16:L16"/>
    <mergeCell ref="N16:O16"/>
    <mergeCell ref="K17:L17"/>
    <mergeCell ref="N17:O17"/>
    <mergeCell ref="J12:L12"/>
    <mergeCell ref="N12:O12"/>
    <mergeCell ref="K13:L13"/>
    <mergeCell ref="N13:O13"/>
  </mergeCells>
  <phoneticPr fontId="2"/>
  <dataValidations count="1">
    <dataValidation type="list" allowBlank="1" showInputMessage="1" showErrorMessage="1" sqref="F13:F20" xr:uid="{00000000-0002-0000-0100-000000000000}">
      <formula1>"800m,1500m,3000m,5000m"</formula1>
    </dataValidation>
  </dataValidations>
  <printOptions horizontalCentered="1" verticalCentered="1"/>
  <pageMargins left="0.78740157480314965" right="0.31496062992125984" top="0.69" bottom="0.39370078740157483" header="0.35433070866141736" footer="0.3543307086614173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10"/>
    <pageSetUpPr fitToPage="1"/>
  </sheetPr>
  <dimension ref="A1:S30"/>
  <sheetViews>
    <sheetView view="pageBreakPreview" topLeftCell="A7" zoomScale="70" zoomScaleNormal="75" zoomScaleSheetLayoutView="70" workbookViewId="0">
      <selection activeCell="K29" sqref="K29"/>
    </sheetView>
  </sheetViews>
  <sheetFormatPr defaultRowHeight="13.5" x14ac:dyDescent="0.15"/>
  <cols>
    <col min="1" max="1" width="6.625" customWidth="1"/>
    <col min="2" max="2" width="9" bestFit="1" customWidth="1"/>
    <col min="3" max="3" width="11.75" customWidth="1"/>
    <col min="4" max="4" width="9.75" customWidth="1"/>
    <col min="5" max="5" width="22.625" customWidth="1"/>
    <col min="6" max="6" width="6.625" customWidth="1"/>
    <col min="7" max="7" width="9.375" customWidth="1"/>
    <col min="8" max="8" width="13.625" customWidth="1"/>
    <col min="9" max="9" width="10" customWidth="1"/>
    <col min="10" max="11" width="6.625" customWidth="1"/>
    <col min="12" max="12" width="5.375" customWidth="1"/>
    <col min="13" max="13" width="10.625" customWidth="1"/>
    <col min="14" max="14" width="20.125" customWidth="1"/>
    <col min="15" max="15" width="10.5" customWidth="1"/>
    <col min="16" max="16" width="12.125" customWidth="1"/>
    <col min="17" max="17" width="9.5" customWidth="1"/>
    <col min="18" max="18" width="11" customWidth="1"/>
  </cols>
  <sheetData>
    <row r="1" spans="1:19" x14ac:dyDescent="0.15">
      <c r="A1" t="s">
        <v>0</v>
      </c>
      <c r="K1" t="s">
        <v>20</v>
      </c>
    </row>
    <row r="2" spans="1:19" ht="18.75" customHeight="1" x14ac:dyDescent="0.15">
      <c r="A2" s="55" t="s">
        <v>93</v>
      </c>
      <c r="B2" s="55"/>
      <c r="C2" s="55"/>
      <c r="D2" s="55"/>
      <c r="E2" s="55"/>
      <c r="F2" s="55"/>
      <c r="G2" s="55"/>
      <c r="H2" s="55"/>
      <c r="I2" s="55"/>
      <c r="K2" s="55" t="s">
        <v>93</v>
      </c>
      <c r="L2" s="55"/>
      <c r="M2" s="55"/>
      <c r="N2" s="55"/>
      <c r="O2" s="55"/>
      <c r="P2" s="55"/>
      <c r="Q2" s="55"/>
      <c r="R2" s="55"/>
    </row>
    <row r="3" spans="1:19" ht="23.25" customHeight="1" x14ac:dyDescent="0.15">
      <c r="A3" s="56" t="s">
        <v>11</v>
      </c>
      <c r="B3" s="56"/>
      <c r="C3" s="56"/>
      <c r="D3" s="56"/>
      <c r="E3" s="56"/>
      <c r="F3" s="56"/>
      <c r="G3" s="56"/>
      <c r="H3" s="56"/>
      <c r="I3" s="56"/>
      <c r="K3" s="56" t="s">
        <v>21</v>
      </c>
      <c r="L3" s="56"/>
      <c r="M3" s="56"/>
      <c r="N3" s="56"/>
      <c r="O3" s="56"/>
      <c r="P3" s="56"/>
      <c r="Q3" s="56"/>
      <c r="R3" s="56"/>
    </row>
    <row r="4" spans="1:19" ht="8.2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K4" s="2"/>
      <c r="L4" s="2"/>
      <c r="M4" s="2"/>
      <c r="N4" s="2"/>
      <c r="O4" s="2"/>
      <c r="P4" s="2"/>
      <c r="Q4" s="2"/>
      <c r="R4" s="2"/>
    </row>
    <row r="5" spans="1:19" ht="26.25" customHeight="1" thickBot="1" x14ac:dyDescent="0.2">
      <c r="A5" s="57" t="s">
        <v>9</v>
      </c>
      <c r="B5" s="53"/>
      <c r="C5" s="70" t="s">
        <v>78</v>
      </c>
      <c r="D5" s="71"/>
      <c r="E5" s="71"/>
      <c r="F5" s="72"/>
      <c r="G5" s="60" t="s">
        <v>10</v>
      </c>
      <c r="H5" s="60"/>
      <c r="I5" s="37">
        <v>33</v>
      </c>
      <c r="K5" s="57" t="s">
        <v>9</v>
      </c>
      <c r="L5" s="57"/>
      <c r="M5" s="53" t="str">
        <f>C5</f>
        <v>米子高校</v>
      </c>
      <c r="N5" s="58"/>
      <c r="O5" s="53" t="s">
        <v>10</v>
      </c>
      <c r="P5" s="58"/>
      <c r="Q5" s="54"/>
      <c r="R5" s="35">
        <f>I5</f>
        <v>33</v>
      </c>
    </row>
    <row r="6" spans="1:19" ht="20.25" customHeight="1" x14ac:dyDescent="0.15">
      <c r="A6" s="57" t="s">
        <v>1</v>
      </c>
      <c r="B6" s="53"/>
      <c r="C6" s="73" t="s">
        <v>84</v>
      </c>
      <c r="D6" s="60"/>
      <c r="E6" s="60"/>
      <c r="F6" s="74"/>
      <c r="G6" s="38" t="s">
        <v>17</v>
      </c>
      <c r="H6" s="83" t="s">
        <v>85</v>
      </c>
      <c r="I6" s="84"/>
      <c r="K6" s="57" t="s">
        <v>1</v>
      </c>
      <c r="L6" s="57"/>
      <c r="M6" s="57" t="str">
        <f>C6</f>
        <v>米子市橋本３０-１</v>
      </c>
      <c r="N6" s="57"/>
      <c r="O6" s="3" t="s">
        <v>17</v>
      </c>
      <c r="P6" s="53" t="str">
        <f>H6</f>
        <v>０８５９－２６－１３１１</v>
      </c>
      <c r="Q6" s="58"/>
      <c r="R6" s="54"/>
    </row>
    <row r="7" spans="1:19" ht="20.25" customHeight="1" x14ac:dyDescent="0.15">
      <c r="A7" s="57"/>
      <c r="B7" s="53"/>
      <c r="C7" s="75"/>
      <c r="D7" s="63"/>
      <c r="E7" s="63"/>
      <c r="F7" s="76"/>
      <c r="G7" s="38" t="s">
        <v>18</v>
      </c>
      <c r="H7" s="54" t="s">
        <v>86</v>
      </c>
      <c r="I7" s="82"/>
      <c r="K7" s="57"/>
      <c r="L7" s="57"/>
      <c r="M7" s="57"/>
      <c r="N7" s="57"/>
      <c r="O7" s="3" t="s">
        <v>18</v>
      </c>
      <c r="P7" s="53" t="str">
        <f>H7</f>
        <v>０８５９－２６－１３１２</v>
      </c>
      <c r="Q7" s="58"/>
      <c r="R7" s="54"/>
    </row>
    <row r="8" spans="1:19" ht="26.25" customHeight="1" thickBot="1" x14ac:dyDescent="0.2">
      <c r="A8" s="57" t="s">
        <v>8</v>
      </c>
      <c r="B8" s="53"/>
      <c r="C8" s="77" t="s">
        <v>94</v>
      </c>
      <c r="D8" s="78"/>
      <c r="E8" s="78"/>
      <c r="F8" s="79"/>
      <c r="G8" s="39" t="s">
        <v>34</v>
      </c>
      <c r="H8" s="78" t="s">
        <v>45</v>
      </c>
      <c r="I8" s="79"/>
      <c r="K8" s="53" t="s">
        <v>8</v>
      </c>
      <c r="L8" s="54"/>
      <c r="M8" s="53" t="str">
        <f>C8</f>
        <v>佐々木　誠一</v>
      </c>
      <c r="N8" s="58"/>
      <c r="O8" s="12" t="s">
        <v>34</v>
      </c>
      <c r="P8" s="53" t="str">
        <f>H8</f>
        <v>090－××××－××85</v>
      </c>
      <c r="Q8" s="58"/>
      <c r="R8" s="54"/>
    </row>
    <row r="9" spans="1:19" x14ac:dyDescent="0.15">
      <c r="A9" s="2"/>
      <c r="B9" s="2"/>
      <c r="C9" s="2"/>
      <c r="D9" s="2"/>
      <c r="E9" s="2"/>
      <c r="F9" s="2"/>
      <c r="G9" s="2"/>
      <c r="H9" s="2"/>
      <c r="I9" s="2"/>
      <c r="K9" s="2"/>
      <c r="L9" s="2"/>
      <c r="M9" s="2"/>
      <c r="N9" s="2"/>
      <c r="O9" s="2"/>
      <c r="P9" s="2"/>
      <c r="Q9" s="2"/>
      <c r="R9" s="2"/>
    </row>
    <row r="10" spans="1:19" ht="15.75" customHeight="1" x14ac:dyDescent="0.15">
      <c r="A10" s="6" t="s">
        <v>12</v>
      </c>
      <c r="B10" s="2"/>
      <c r="C10" s="2"/>
      <c r="D10" s="2"/>
      <c r="E10" s="2"/>
      <c r="F10" s="2"/>
      <c r="G10" s="2"/>
      <c r="H10" s="2"/>
      <c r="I10" s="2"/>
      <c r="K10" s="6" t="s">
        <v>30</v>
      </c>
      <c r="L10" s="2"/>
      <c r="M10" s="2"/>
      <c r="N10" s="2"/>
      <c r="O10" s="2"/>
      <c r="P10" s="2"/>
      <c r="Q10" s="2"/>
      <c r="R10" s="2"/>
    </row>
    <row r="11" spans="1:19" ht="6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K11" s="2"/>
      <c r="L11" s="2"/>
      <c r="M11" s="2"/>
      <c r="N11" s="2"/>
      <c r="O11" s="2"/>
      <c r="P11" s="2"/>
      <c r="Q11" s="2"/>
      <c r="R11" s="2"/>
    </row>
    <row r="12" spans="1:19" ht="34.5" customHeight="1" x14ac:dyDescent="0.15">
      <c r="A12" s="25" t="s">
        <v>50</v>
      </c>
      <c r="B12" s="33" t="s">
        <v>57</v>
      </c>
      <c r="C12" s="53" t="s">
        <v>6</v>
      </c>
      <c r="D12" s="54"/>
      <c r="E12" s="15" t="s">
        <v>42</v>
      </c>
      <c r="F12" s="3" t="s">
        <v>58</v>
      </c>
      <c r="G12" s="36" t="s">
        <v>4</v>
      </c>
      <c r="H12" s="4" t="s">
        <v>7</v>
      </c>
      <c r="I12" s="3" t="s">
        <v>5</v>
      </c>
      <c r="K12" s="51" t="s">
        <v>23</v>
      </c>
      <c r="L12" s="68"/>
      <c r="M12" s="52"/>
      <c r="N12" s="17" t="s">
        <v>2</v>
      </c>
      <c r="O12" s="53" t="s">
        <v>43</v>
      </c>
      <c r="P12" s="54"/>
      <c r="Q12" s="10" t="s">
        <v>3</v>
      </c>
      <c r="R12" s="19" t="s">
        <v>25</v>
      </c>
      <c r="S12" s="23" t="s">
        <v>49</v>
      </c>
    </row>
    <row r="13" spans="1:19" ht="34.5" customHeight="1" x14ac:dyDescent="0.15">
      <c r="A13" s="13">
        <v>1</v>
      </c>
      <c r="B13" s="32">
        <v>101</v>
      </c>
      <c r="C13" s="80" t="s">
        <v>53</v>
      </c>
      <c r="D13" s="81"/>
      <c r="E13" s="21" t="s">
        <v>46</v>
      </c>
      <c r="F13" s="22">
        <v>3</v>
      </c>
      <c r="G13" s="30" t="s">
        <v>59</v>
      </c>
      <c r="H13" s="20">
        <v>155067</v>
      </c>
      <c r="I13" s="13" t="s">
        <v>82</v>
      </c>
      <c r="K13" s="13" t="s">
        <v>35</v>
      </c>
      <c r="L13" s="44" t="s">
        <v>22</v>
      </c>
      <c r="M13" s="45"/>
      <c r="N13" s="27" t="str">
        <f t="shared" ref="N13:N19" si="0">IF(S13="","",VLOOKUP(S13,$A$13:$F$22,3,0))</f>
        <v>田中　優太郎</v>
      </c>
      <c r="O13" s="80" t="str">
        <f t="shared" ref="O13:O19" si="1">IF(S13="","",VLOOKUP(S13,$A$13:$F$22,5,0))</f>
        <v>タナカ　ユウタロウ</v>
      </c>
      <c r="P13" s="81"/>
      <c r="Q13" s="21">
        <f t="shared" ref="Q13:Q19" si="2">IF(S13="","",VLOOKUP(S13,$A$13:$F$22,6,0))</f>
        <v>2</v>
      </c>
      <c r="R13" s="13"/>
      <c r="S13" s="24">
        <v>2</v>
      </c>
    </row>
    <row r="14" spans="1:19" ht="34.5" customHeight="1" x14ac:dyDescent="0.15">
      <c r="A14" s="13">
        <v>2</v>
      </c>
      <c r="B14" s="32">
        <v>103</v>
      </c>
      <c r="C14" s="80" t="s">
        <v>47</v>
      </c>
      <c r="D14" s="81"/>
      <c r="E14" s="21" t="s">
        <v>48</v>
      </c>
      <c r="F14" s="22">
        <v>2</v>
      </c>
      <c r="G14" s="31" t="s">
        <v>60</v>
      </c>
      <c r="H14" s="20">
        <v>31210</v>
      </c>
      <c r="I14" s="13" t="s">
        <v>82</v>
      </c>
      <c r="K14" s="13" t="s">
        <v>36</v>
      </c>
      <c r="L14" s="44" t="s">
        <v>26</v>
      </c>
      <c r="M14" s="45"/>
      <c r="N14" s="27" t="str">
        <f t="shared" si="0"/>
        <v>安達　太郎</v>
      </c>
      <c r="O14" s="80" t="str">
        <f t="shared" si="1"/>
        <v>アダチ　タロウ</v>
      </c>
      <c r="P14" s="81"/>
      <c r="Q14" s="21">
        <f t="shared" si="2"/>
        <v>3</v>
      </c>
      <c r="R14" s="13"/>
      <c r="S14" s="24">
        <v>1</v>
      </c>
    </row>
    <row r="15" spans="1:19" ht="34.5" customHeight="1" x14ac:dyDescent="0.15">
      <c r="A15" s="13">
        <v>3</v>
      </c>
      <c r="B15" s="32">
        <v>102</v>
      </c>
      <c r="C15" s="80" t="s">
        <v>55</v>
      </c>
      <c r="D15" s="81"/>
      <c r="E15" s="21" t="s">
        <v>56</v>
      </c>
      <c r="F15" s="22">
        <v>1</v>
      </c>
      <c r="G15" s="31" t="s">
        <v>54</v>
      </c>
      <c r="H15" s="20">
        <v>93054</v>
      </c>
      <c r="I15" s="13" t="s">
        <v>83</v>
      </c>
      <c r="K15" s="13" t="s">
        <v>37</v>
      </c>
      <c r="L15" s="46" t="s">
        <v>27</v>
      </c>
      <c r="M15" s="47"/>
      <c r="N15" s="27" t="str">
        <f t="shared" si="0"/>
        <v>佐々木　二郎</v>
      </c>
      <c r="O15" s="80" t="str">
        <f t="shared" si="1"/>
        <v>ササキ　ジロウ</v>
      </c>
      <c r="P15" s="81"/>
      <c r="Q15" s="21">
        <f t="shared" si="2"/>
        <v>1</v>
      </c>
      <c r="R15" s="13"/>
      <c r="S15" s="24">
        <v>3</v>
      </c>
    </row>
    <row r="16" spans="1:19" ht="34.5" customHeight="1" x14ac:dyDescent="0.15">
      <c r="A16" s="13">
        <v>4</v>
      </c>
      <c r="B16" s="32">
        <v>103</v>
      </c>
      <c r="C16" s="80" t="s">
        <v>79</v>
      </c>
      <c r="D16" s="81"/>
      <c r="E16" s="21" t="s">
        <v>80</v>
      </c>
      <c r="F16" s="22">
        <v>3</v>
      </c>
      <c r="G16" s="31" t="s">
        <v>81</v>
      </c>
      <c r="H16" s="20">
        <v>15555</v>
      </c>
      <c r="I16" s="13" t="s">
        <v>82</v>
      </c>
      <c r="K16" s="16" t="s">
        <v>38</v>
      </c>
      <c r="L16" s="44" t="s">
        <v>28</v>
      </c>
      <c r="M16" s="45"/>
      <c r="N16" s="27" t="str">
        <f t="shared" si="0"/>
        <v/>
      </c>
      <c r="O16" s="80" t="str">
        <f t="shared" si="1"/>
        <v/>
      </c>
      <c r="P16" s="81"/>
      <c r="Q16" s="21" t="str">
        <f t="shared" si="2"/>
        <v/>
      </c>
      <c r="R16" s="13"/>
      <c r="S16" s="24"/>
    </row>
    <row r="17" spans="1:19" ht="34.5" customHeight="1" x14ac:dyDescent="0.15">
      <c r="A17" s="13">
        <v>5</v>
      </c>
      <c r="B17" s="32"/>
      <c r="C17" s="80"/>
      <c r="D17" s="81"/>
      <c r="E17" s="21"/>
      <c r="F17" s="22" t="s">
        <v>44</v>
      </c>
      <c r="G17" s="31"/>
      <c r="H17" s="20"/>
      <c r="I17" s="13"/>
      <c r="K17" s="16" t="s">
        <v>39</v>
      </c>
      <c r="L17" s="44" t="s">
        <v>26</v>
      </c>
      <c r="M17" s="45"/>
      <c r="N17" s="27" t="str">
        <f t="shared" si="0"/>
        <v>伊田　五郎</v>
      </c>
      <c r="O17" s="80" t="str">
        <f t="shared" si="1"/>
        <v>イダ　ゴロウ</v>
      </c>
      <c r="P17" s="81"/>
      <c r="Q17" s="21">
        <f t="shared" si="2"/>
        <v>3</v>
      </c>
      <c r="R17" s="13"/>
      <c r="S17" s="24">
        <v>4</v>
      </c>
    </row>
    <row r="18" spans="1:19" ht="34.5" customHeight="1" x14ac:dyDescent="0.15">
      <c r="A18" s="13">
        <v>6</v>
      </c>
      <c r="B18" s="32"/>
      <c r="C18" s="80"/>
      <c r="D18" s="81"/>
      <c r="E18" s="21"/>
      <c r="F18" s="22"/>
      <c r="G18" s="31"/>
      <c r="H18" s="20"/>
      <c r="I18" s="13"/>
      <c r="K18" s="16" t="s">
        <v>40</v>
      </c>
      <c r="L18" s="44" t="s">
        <v>29</v>
      </c>
      <c r="M18" s="45"/>
      <c r="N18" s="27" t="str">
        <f t="shared" si="0"/>
        <v/>
      </c>
      <c r="O18" s="80" t="str">
        <f t="shared" si="1"/>
        <v/>
      </c>
      <c r="P18" s="81"/>
      <c r="Q18" s="21" t="str">
        <f t="shared" si="2"/>
        <v/>
      </c>
      <c r="R18" s="13"/>
      <c r="S18" s="24"/>
    </row>
    <row r="19" spans="1:19" ht="34.5" customHeight="1" x14ac:dyDescent="0.15">
      <c r="A19" s="13">
        <v>7</v>
      </c>
      <c r="B19" s="32"/>
      <c r="C19" s="80"/>
      <c r="D19" s="81"/>
      <c r="E19" s="21"/>
      <c r="F19" s="22"/>
      <c r="G19" s="31"/>
      <c r="H19" s="20"/>
      <c r="I19" s="13"/>
      <c r="K19" s="3" t="s">
        <v>41</v>
      </c>
      <c r="L19" s="44" t="s">
        <v>29</v>
      </c>
      <c r="M19" s="45"/>
      <c r="N19" s="27" t="str">
        <f t="shared" si="0"/>
        <v/>
      </c>
      <c r="O19" s="80" t="str">
        <f t="shared" si="1"/>
        <v/>
      </c>
      <c r="P19" s="81"/>
      <c r="Q19" s="21" t="str">
        <f t="shared" si="2"/>
        <v/>
      </c>
      <c r="R19" s="13"/>
      <c r="S19" s="24"/>
    </row>
    <row r="20" spans="1:19" ht="34.5" customHeight="1" x14ac:dyDescent="0.15">
      <c r="A20" s="13">
        <v>8</v>
      </c>
      <c r="B20" s="32"/>
      <c r="C20" s="27"/>
      <c r="D20" s="41"/>
      <c r="E20" s="21"/>
      <c r="F20" s="22"/>
      <c r="G20" s="31"/>
      <c r="H20" s="20"/>
      <c r="I20" s="13"/>
      <c r="K20" s="48" t="s">
        <v>24</v>
      </c>
      <c r="L20" s="49"/>
      <c r="M20" s="50"/>
      <c r="N20" s="27"/>
      <c r="O20" s="27"/>
      <c r="P20" s="41"/>
      <c r="Q20" s="21"/>
      <c r="R20" s="13"/>
      <c r="S20" s="24"/>
    </row>
    <row r="21" spans="1:19" ht="34.5" customHeight="1" x14ac:dyDescent="0.15">
      <c r="A21" s="13">
        <v>9</v>
      </c>
      <c r="B21" s="32"/>
      <c r="C21" s="27"/>
      <c r="D21" s="41"/>
      <c r="E21" s="21"/>
      <c r="F21" s="22"/>
      <c r="G21" s="31"/>
      <c r="H21" s="20"/>
      <c r="I21" s="13"/>
      <c r="K21" s="48" t="s">
        <v>24</v>
      </c>
      <c r="L21" s="49"/>
      <c r="M21" s="50"/>
      <c r="N21" s="27"/>
      <c r="O21" s="27"/>
      <c r="P21" s="41"/>
      <c r="Q21" s="21"/>
      <c r="R21" s="13"/>
      <c r="S21" s="24"/>
    </row>
    <row r="22" spans="1:19" ht="34.5" customHeight="1" x14ac:dyDescent="0.15">
      <c r="A22" s="13">
        <v>10</v>
      </c>
      <c r="B22" s="32"/>
      <c r="C22" s="27"/>
      <c r="D22" s="41"/>
      <c r="E22" s="21"/>
      <c r="F22" s="22"/>
      <c r="G22" s="31"/>
      <c r="H22" s="20"/>
      <c r="I22" s="13"/>
      <c r="K22" s="48" t="s">
        <v>24</v>
      </c>
      <c r="L22" s="49"/>
      <c r="M22" s="50"/>
      <c r="N22" s="27"/>
      <c r="O22" s="27"/>
      <c r="P22" s="41"/>
      <c r="Q22" s="21"/>
      <c r="R22" s="13"/>
      <c r="S22" s="24"/>
    </row>
    <row r="23" spans="1:19" ht="8.2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K23" s="2"/>
      <c r="L23" s="2"/>
      <c r="M23" s="2"/>
      <c r="N23" s="2"/>
      <c r="O23" s="2"/>
      <c r="P23" s="2"/>
      <c r="Q23" s="2"/>
      <c r="R23" s="2"/>
    </row>
    <row r="24" spans="1:19" ht="17.25" customHeight="1" x14ac:dyDescent="0.15">
      <c r="A24" s="2" t="s">
        <v>13</v>
      </c>
      <c r="B24" s="2"/>
      <c r="C24" s="2"/>
      <c r="D24" s="2"/>
      <c r="E24" s="2"/>
      <c r="F24" s="2"/>
      <c r="G24" s="2"/>
      <c r="H24" s="2"/>
      <c r="I24" s="2"/>
      <c r="K24" s="2" t="s">
        <v>13</v>
      </c>
      <c r="L24" s="2"/>
      <c r="M24" s="2"/>
      <c r="N24" s="2"/>
      <c r="O24" s="2"/>
      <c r="P24" s="2"/>
      <c r="Q24" s="2"/>
      <c r="R24" s="2"/>
    </row>
    <row r="25" spans="1:19" ht="17.25" customHeight="1" x14ac:dyDescent="0.15">
      <c r="A25" s="2" t="s">
        <v>14</v>
      </c>
      <c r="B25" s="2"/>
      <c r="C25" s="2"/>
      <c r="D25" s="2"/>
      <c r="E25" s="2"/>
      <c r="F25" s="2"/>
      <c r="G25" s="56"/>
      <c r="H25" s="56"/>
      <c r="I25" s="2"/>
      <c r="K25" s="2"/>
      <c r="L25" s="2"/>
      <c r="M25" s="2"/>
      <c r="N25" s="2"/>
      <c r="O25" s="2"/>
      <c r="P25" s="2"/>
      <c r="Q25" s="2"/>
      <c r="R25" s="2"/>
    </row>
    <row r="26" spans="1:19" ht="18" customHeight="1" x14ac:dyDescent="0.15">
      <c r="A26" s="2"/>
      <c r="B26" s="2"/>
      <c r="C26" s="2"/>
      <c r="D26" s="2"/>
      <c r="E26" s="2"/>
      <c r="K26" s="2"/>
      <c r="L26" s="2"/>
      <c r="M26" s="2"/>
    </row>
    <row r="27" spans="1:19" ht="25.5" customHeight="1" thickBot="1" x14ac:dyDescent="0.2">
      <c r="A27" s="2"/>
      <c r="B27" s="2"/>
      <c r="C27" s="2"/>
      <c r="D27" s="2"/>
      <c r="E27" s="2"/>
      <c r="F27" s="7" t="s">
        <v>16</v>
      </c>
      <c r="G27" s="67"/>
      <c r="H27" s="67"/>
      <c r="I27" s="8" t="s">
        <v>15</v>
      </c>
      <c r="K27" s="2"/>
      <c r="L27" s="1" t="s">
        <v>31</v>
      </c>
      <c r="M27" s="2" t="s">
        <v>90</v>
      </c>
      <c r="N27" s="2"/>
      <c r="O27" s="2"/>
      <c r="P27" s="2"/>
      <c r="Q27" s="2"/>
      <c r="R27" s="11"/>
    </row>
    <row r="28" spans="1:19" ht="17.25" customHeight="1" x14ac:dyDescent="0.15">
      <c r="A28" s="2"/>
      <c r="B28" s="2"/>
      <c r="C28" s="2"/>
      <c r="D28" s="2"/>
      <c r="E28" s="2"/>
      <c r="K28" s="2"/>
      <c r="L28" s="2"/>
      <c r="M28" s="2" t="s">
        <v>91</v>
      </c>
    </row>
    <row r="29" spans="1:19" ht="25.5" customHeight="1" thickBot="1" x14ac:dyDescent="0.2">
      <c r="F29" s="9" t="s">
        <v>19</v>
      </c>
      <c r="G29" s="67"/>
      <c r="H29" s="67"/>
      <c r="I29" s="8" t="s">
        <v>15</v>
      </c>
      <c r="N29" s="2"/>
      <c r="O29" s="2"/>
      <c r="P29" s="2"/>
      <c r="Q29" s="2"/>
      <c r="R29" s="11"/>
    </row>
    <row r="30" spans="1:19" ht="18" customHeight="1" x14ac:dyDescent="0.15">
      <c r="L30" s="1" t="s">
        <v>31</v>
      </c>
      <c r="M30" s="2" t="s">
        <v>92</v>
      </c>
    </row>
  </sheetData>
  <sheetProtection algorithmName="SHA-512" hashValue="sMUdbugPPv7q3jXJeerD1fPllbGZ2patC8U0j/GGlUfnGC7bhibpzJX3VNBBQXtZ4tbZfkUSVpKzLj08Ke+pcg==" saltValue="OZ6Ah5HfCflmmMR0EsSDcQ==" spinCount="100000" sheet="1" objects="1" selectLockedCells="1" selectUnlockedCells="1"/>
  <mergeCells count="54">
    <mergeCell ref="K20:M20"/>
    <mergeCell ref="K21:M21"/>
    <mergeCell ref="K22:M22"/>
    <mergeCell ref="A2:I2"/>
    <mergeCell ref="K2:R2"/>
    <mergeCell ref="A3:I3"/>
    <mergeCell ref="K3:R3"/>
    <mergeCell ref="A5:B5"/>
    <mergeCell ref="G5:H5"/>
    <mergeCell ref="K5:L5"/>
    <mergeCell ref="M5:N5"/>
    <mergeCell ref="O5:Q5"/>
    <mergeCell ref="A6:B7"/>
    <mergeCell ref="H6:I6"/>
    <mergeCell ref="K6:L7"/>
    <mergeCell ref="M6:N7"/>
    <mergeCell ref="P6:R6"/>
    <mergeCell ref="H7:I7"/>
    <mergeCell ref="P7:R7"/>
    <mergeCell ref="K12:M12"/>
    <mergeCell ref="O12:P12"/>
    <mergeCell ref="L13:M13"/>
    <mergeCell ref="O13:P13"/>
    <mergeCell ref="C12:D12"/>
    <mergeCell ref="A8:B8"/>
    <mergeCell ref="H8:I8"/>
    <mergeCell ref="K8:L8"/>
    <mergeCell ref="M8:N8"/>
    <mergeCell ref="P8:R8"/>
    <mergeCell ref="L16:M16"/>
    <mergeCell ref="O16:P16"/>
    <mergeCell ref="L17:M17"/>
    <mergeCell ref="O17:P17"/>
    <mergeCell ref="L14:M14"/>
    <mergeCell ref="O14:P14"/>
    <mergeCell ref="L15:M15"/>
    <mergeCell ref="O15:P15"/>
    <mergeCell ref="L18:M18"/>
    <mergeCell ref="O18:P18"/>
    <mergeCell ref="L19:M19"/>
    <mergeCell ref="O19:P19"/>
    <mergeCell ref="C18:D18"/>
    <mergeCell ref="C19:D19"/>
    <mergeCell ref="G29:H29"/>
    <mergeCell ref="G25:H25"/>
    <mergeCell ref="G27:H27"/>
    <mergeCell ref="C5:F5"/>
    <mergeCell ref="C6:F7"/>
    <mergeCell ref="C8:F8"/>
    <mergeCell ref="C13:D13"/>
    <mergeCell ref="C14:D14"/>
    <mergeCell ref="C15:D15"/>
    <mergeCell ref="C16:D16"/>
    <mergeCell ref="C17:D17"/>
  </mergeCells>
  <phoneticPr fontId="2"/>
  <dataValidations count="1">
    <dataValidation type="list" allowBlank="1" showInputMessage="1" showErrorMessage="1" sqref="G13:G22" xr:uid="{00000000-0002-0000-0200-000000000000}">
      <formula1>"800m,1500m,3000m,5000m"</formula1>
    </dataValidation>
  </dataValidations>
  <printOptions horizontalCentered="1" verticalCentered="1"/>
  <pageMargins left="0.36" right="0.28000000000000003" top="0.59055118110236227" bottom="0.39370078740157483" header="0.35433070866141736" footer="0.35433070866141736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AH13"/>
  <sheetViews>
    <sheetView zoomScaleNormal="100" workbookViewId="0">
      <selection activeCell="Z7" sqref="Z7"/>
    </sheetView>
  </sheetViews>
  <sheetFormatPr defaultRowHeight="13.5" x14ac:dyDescent="0.15"/>
  <sheetData>
    <row r="2" spans="1:34" x14ac:dyDescent="0.15">
      <c r="B2" s="40" t="s">
        <v>61</v>
      </c>
      <c r="C2" s="40" t="s">
        <v>62</v>
      </c>
      <c r="D2" s="40" t="s">
        <v>63</v>
      </c>
      <c r="E2" s="40"/>
      <c r="F2" s="40" t="s">
        <v>64</v>
      </c>
      <c r="G2" s="40" t="s">
        <v>3</v>
      </c>
      <c r="H2" s="40"/>
      <c r="I2" s="40" t="s">
        <v>65</v>
      </c>
      <c r="J2" s="40" t="s">
        <v>3</v>
      </c>
      <c r="K2" s="40"/>
      <c r="L2" s="40" t="s">
        <v>66</v>
      </c>
      <c r="M2" s="40" t="s">
        <v>3</v>
      </c>
      <c r="N2" s="40"/>
      <c r="O2" s="40" t="s">
        <v>67</v>
      </c>
      <c r="P2" s="40" t="s">
        <v>3</v>
      </c>
      <c r="Q2" s="40"/>
      <c r="R2" s="40" t="s">
        <v>68</v>
      </c>
      <c r="S2" s="40" t="s">
        <v>3</v>
      </c>
      <c r="T2" s="40"/>
      <c r="U2" s="40" t="s">
        <v>69</v>
      </c>
      <c r="V2" s="40" t="s">
        <v>3</v>
      </c>
      <c r="W2" s="40"/>
      <c r="X2" s="40" t="s">
        <v>70</v>
      </c>
      <c r="Y2" s="40" t="s">
        <v>3</v>
      </c>
      <c r="Z2" s="40"/>
      <c r="AA2" s="40" t="s">
        <v>71</v>
      </c>
      <c r="AB2" s="40" t="s">
        <v>3</v>
      </c>
      <c r="AC2" s="40"/>
      <c r="AD2" s="40" t="s">
        <v>72</v>
      </c>
      <c r="AE2" s="40" t="s">
        <v>3</v>
      </c>
      <c r="AF2" s="40"/>
      <c r="AG2" s="40" t="s">
        <v>73</v>
      </c>
      <c r="AH2" s="40" t="s">
        <v>3</v>
      </c>
    </row>
    <row r="3" spans="1:34" x14ac:dyDescent="0.15">
      <c r="A3" s="40" t="s">
        <v>74</v>
      </c>
      <c r="B3">
        <f>男子申込・ｵｰﾀﾞｰ!H5</f>
        <v>0</v>
      </c>
      <c r="C3">
        <f>男子申込・ｵｰﾀﾞｰ!C5</f>
        <v>0</v>
      </c>
      <c r="D3">
        <f>男子申込・ｵｰﾀﾞｰ!C8</f>
        <v>0</v>
      </c>
      <c r="F3">
        <f>男子申込・ｵｰﾀﾞｰ!C13</f>
        <v>0</v>
      </c>
      <c r="G3">
        <f>男子申込・ｵｰﾀﾞｰ!E13</f>
        <v>0</v>
      </c>
      <c r="I3">
        <f>男子申込・ｵｰﾀﾞｰ!C14</f>
        <v>0</v>
      </c>
      <c r="J3">
        <f>男子申込・ｵｰﾀﾞｰ!E14</f>
        <v>0</v>
      </c>
      <c r="L3">
        <f>男子申込・ｵｰﾀﾞｰ!C15</f>
        <v>0</v>
      </c>
      <c r="M3">
        <f>男子申込・ｵｰﾀﾞｰ!E15</f>
        <v>0</v>
      </c>
      <c r="O3">
        <f>男子申込・ｵｰﾀﾞｰ!C16</f>
        <v>0</v>
      </c>
      <c r="P3">
        <f>男子申込・ｵｰﾀﾞｰ!E16</f>
        <v>0</v>
      </c>
      <c r="R3">
        <f>男子申込・ｵｰﾀﾞｰ!C17</f>
        <v>0</v>
      </c>
      <c r="S3">
        <f>男子申込・ｵｰﾀﾞｰ!E17</f>
        <v>0</v>
      </c>
      <c r="U3">
        <f>男子申込・ｵｰﾀﾞｰ!C18</f>
        <v>0</v>
      </c>
      <c r="V3">
        <f>男子申込・ｵｰﾀﾞｰ!E18</f>
        <v>0</v>
      </c>
      <c r="X3">
        <f>男子申込・ｵｰﾀﾞｰ!C19</f>
        <v>0</v>
      </c>
      <c r="Y3">
        <f>男子申込・ｵｰﾀﾞｰ!E19</f>
        <v>0</v>
      </c>
      <c r="AA3">
        <f>男子申込・ｵｰﾀﾞｰ!C20</f>
        <v>0</v>
      </c>
      <c r="AB3">
        <f>男子申込・ｵｰﾀﾞｰ!E20</f>
        <v>0</v>
      </c>
      <c r="AD3">
        <f>男子申込・ｵｰﾀﾞｰ!C21</f>
        <v>0</v>
      </c>
      <c r="AE3">
        <f>男子申込・ｵｰﾀﾞｰ!E21</f>
        <v>0</v>
      </c>
      <c r="AG3">
        <f>男子申込・ｵｰﾀﾞｰ!C22</f>
        <v>0</v>
      </c>
      <c r="AH3">
        <f>男子申込・ｵｰﾀﾞｰ!E22</f>
        <v>0</v>
      </c>
    </row>
    <row r="12" spans="1:34" x14ac:dyDescent="0.15">
      <c r="B12" s="40" t="s">
        <v>61</v>
      </c>
      <c r="C12" s="40" t="s">
        <v>62</v>
      </c>
      <c r="D12" s="40" t="s">
        <v>63</v>
      </c>
      <c r="E12" s="40"/>
      <c r="F12" s="40" t="s">
        <v>64</v>
      </c>
      <c r="G12" s="40" t="s">
        <v>3</v>
      </c>
      <c r="H12" s="40"/>
      <c r="I12" s="40" t="s">
        <v>65</v>
      </c>
      <c r="J12" s="40" t="s">
        <v>3</v>
      </c>
      <c r="K12" s="40"/>
      <c r="L12" s="40" t="s">
        <v>66</v>
      </c>
      <c r="M12" s="40" t="s">
        <v>3</v>
      </c>
      <c r="N12" s="40"/>
      <c r="O12" s="40" t="s">
        <v>67</v>
      </c>
      <c r="P12" s="40" t="s">
        <v>3</v>
      </c>
      <c r="Q12" s="40"/>
      <c r="R12" s="40" t="s">
        <v>68</v>
      </c>
      <c r="S12" s="40" t="s">
        <v>3</v>
      </c>
      <c r="T12" s="40"/>
      <c r="U12" s="40" t="s">
        <v>69</v>
      </c>
      <c r="V12" s="40" t="s">
        <v>3</v>
      </c>
      <c r="W12" s="40"/>
      <c r="X12" s="40" t="s">
        <v>70</v>
      </c>
      <c r="Y12" s="40" t="s">
        <v>3</v>
      </c>
      <c r="Z12" s="40"/>
      <c r="AA12" s="40" t="s">
        <v>71</v>
      </c>
      <c r="AB12" s="40" t="s">
        <v>3</v>
      </c>
    </row>
    <row r="13" spans="1:34" x14ac:dyDescent="0.15">
      <c r="A13" s="40" t="s">
        <v>75</v>
      </c>
      <c r="B13">
        <f>女子申込・ｵｰﾀﾞｰ!H5</f>
        <v>0</v>
      </c>
      <c r="C13">
        <f>女子申込・ｵｰﾀﾞｰ!C5</f>
        <v>0</v>
      </c>
      <c r="D13">
        <f>女子申込・ｵｰﾀﾞｰ!C8</f>
        <v>0</v>
      </c>
      <c r="F13">
        <f>女子申込・ｵｰﾀﾞｰ!C13</f>
        <v>0</v>
      </c>
      <c r="G13">
        <f>女子申込・ｵｰﾀﾞｰ!E13</f>
        <v>0</v>
      </c>
      <c r="I13">
        <f>女子申込・ｵｰﾀﾞｰ!C14</f>
        <v>0</v>
      </c>
      <c r="J13">
        <f>女子申込・ｵｰﾀﾞｰ!E14</f>
        <v>0</v>
      </c>
      <c r="L13">
        <f>女子申込・ｵｰﾀﾞｰ!C15</f>
        <v>0</v>
      </c>
      <c r="M13">
        <f>女子申込・ｵｰﾀﾞｰ!E15</f>
        <v>0</v>
      </c>
      <c r="O13">
        <f>女子申込・ｵｰﾀﾞｰ!C16</f>
        <v>0</v>
      </c>
      <c r="P13">
        <f>女子申込・ｵｰﾀﾞｰ!E16</f>
        <v>0</v>
      </c>
      <c r="R13">
        <f>女子申込・ｵｰﾀﾞｰ!C17</f>
        <v>0</v>
      </c>
      <c r="S13">
        <f>女子申込・ｵｰﾀﾞｰ!E17</f>
        <v>0</v>
      </c>
      <c r="U13">
        <f>女子申込・ｵｰﾀﾞｰ!C18</f>
        <v>0</v>
      </c>
      <c r="V13">
        <f>女子申込・ｵｰﾀﾞｰ!E18</f>
        <v>0</v>
      </c>
      <c r="X13">
        <f>女子申込・ｵｰﾀﾞｰ!C19</f>
        <v>0</v>
      </c>
      <c r="Y13">
        <f>女子申込・ｵｰﾀﾞｰ!E19</f>
        <v>0</v>
      </c>
      <c r="AA13">
        <f>女子申込・ｵｰﾀﾞｰ!C20</f>
        <v>0</v>
      </c>
      <c r="AB13">
        <f>女子申込・ｵｰﾀﾞｰ!E20</f>
        <v>0</v>
      </c>
    </row>
  </sheetData>
  <sheetProtection algorithmName="SHA-512" hashValue="kGKwneFYt7xhV+U+BOokYeEOJCe7wnDmP5s3r99+ZTZjpHaY57EyF9QIO70K+P31C3MLfrWceniYlhKqypsq7g==" saltValue="q1YUpbl4OR6S/EUcK8/xTA==" spinCount="100000" sheet="1" scenarios="1" selectLockedCells="1" selectUnlockedCells="1"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男子申込・ｵｰﾀﾞｰ</vt:lpstr>
      <vt:lpstr>女子申込・ｵｰﾀﾞｰ</vt:lpstr>
      <vt:lpstr>入力例</vt:lpstr>
      <vt:lpstr>Sheet3</vt:lpstr>
      <vt:lpstr>女子申込・ｵｰﾀﾞｰ!Print_Area</vt:lpstr>
      <vt:lpstr>男子申込・ｵｰﾀﾞｰ!Print_Area</vt:lpstr>
      <vt:lpstr>入力例!Print_Area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安達　暢</dc:creator>
  <cp:keywords/>
  <dc:description/>
  <cp:lastModifiedBy>暢 安達</cp:lastModifiedBy>
  <cp:revision>0</cp:revision>
  <cp:lastPrinted>2023-09-05T09:05:19Z</cp:lastPrinted>
  <dcterms:created xsi:type="dcterms:W3CDTF">1601-01-01T00:00:00Z</dcterms:created>
  <dcterms:modified xsi:type="dcterms:W3CDTF">2025-08-13T00:56:47Z</dcterms:modified>
  <cp:category/>
</cp:coreProperties>
</file>