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F:\体育\陸協\土曜記録会\R8\"/>
    </mc:Choice>
  </mc:AlternateContent>
  <xr:revisionPtr revIDLastSave="0" documentId="8_{C74CBB4C-55C4-4F91-A7DA-C6B4F304939D}" xr6:coauthVersionLast="47" xr6:coauthVersionMax="47" xr10:uidLastSave="{00000000-0000-0000-0000-000000000000}"/>
  <bookViews>
    <workbookView xWindow="-120" yWindow="-120" windowWidth="20730" windowHeight="11040" tabRatio="868" activeTab="3" xr2:uid="{00000000-000D-0000-FFFF-FFFF00000000}"/>
  </bookViews>
  <sheets>
    <sheet name="記載について（必読）" sheetId="1" r:id="rId1"/>
    <sheet name="出場選手データ男子(必須)" sheetId="5" r:id="rId2"/>
    <sheet name="出場選手データ女子(必須)" sheetId="6" r:id="rId3"/>
    <sheet name="中部様式_小学・中学・高校・一般用(必須)" sheetId="23" r:id="rId4"/>
  </sheets>
  <definedNames>
    <definedName name="_xlnm._FilterDatabase" localSheetId="3" hidden="1">'中部様式_小学・中学・高校・一般用(必須)'!$R$25:$R$26</definedName>
    <definedName name="_Order1" hidden="1">255</definedName>
    <definedName name="_Order2" hidden="1">0</definedName>
    <definedName name="_xlnm.Print_Area" localSheetId="3">'中部様式_小学・中学・高校・一般用(必須)'!$A$1:$P$180</definedName>
    <definedName name="_xlnm.Print_Titles" localSheetId="3">'中部様式_小学・中学・高校・一般用(必須)'!$3:$3</definedName>
    <definedName name="test">#REF!</definedName>
    <definedName name="データ">#REF!</definedName>
    <definedName name="基準">#REF!</definedName>
    <definedName name="読込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0" i="23" l="1"/>
  <c r="I180" i="23"/>
  <c r="H180" i="23"/>
  <c r="D180" i="23"/>
  <c r="C180" i="23"/>
  <c r="J179" i="23"/>
  <c r="I179" i="23"/>
  <c r="H179" i="23"/>
  <c r="D179" i="23"/>
  <c r="C179" i="23"/>
  <c r="J178" i="23"/>
  <c r="I178" i="23"/>
  <c r="H178" i="23"/>
  <c r="D178" i="23"/>
  <c r="C178" i="23"/>
  <c r="J177" i="23"/>
  <c r="I177" i="23"/>
  <c r="H177" i="23"/>
  <c r="D177" i="23"/>
  <c r="C177" i="23"/>
  <c r="J176" i="23"/>
  <c r="I176" i="23"/>
  <c r="H176" i="23"/>
  <c r="D176" i="23"/>
  <c r="C176" i="23"/>
  <c r="J175" i="23"/>
  <c r="I175" i="23"/>
  <c r="H175" i="23"/>
  <c r="D175" i="23"/>
  <c r="C175" i="23"/>
  <c r="J174" i="23"/>
  <c r="I174" i="23"/>
  <c r="H174" i="23"/>
  <c r="D174" i="23"/>
  <c r="C174" i="23"/>
  <c r="J173" i="23"/>
  <c r="I173" i="23"/>
  <c r="H173" i="23"/>
  <c r="D173" i="23"/>
  <c r="C173" i="23"/>
  <c r="J172" i="23"/>
  <c r="I172" i="23"/>
  <c r="H172" i="23"/>
  <c r="D172" i="23"/>
  <c r="C172" i="23"/>
  <c r="J171" i="23"/>
  <c r="I171" i="23"/>
  <c r="H171" i="23"/>
  <c r="D171" i="23"/>
  <c r="C171" i="23"/>
  <c r="J170" i="23"/>
  <c r="I170" i="23"/>
  <c r="H170" i="23"/>
  <c r="D170" i="23"/>
  <c r="C170" i="23"/>
  <c r="J169" i="23"/>
  <c r="I169" i="23"/>
  <c r="H169" i="23"/>
  <c r="D169" i="23"/>
  <c r="C169" i="23"/>
  <c r="J168" i="23"/>
  <c r="I168" i="23"/>
  <c r="H168" i="23"/>
  <c r="D168" i="23"/>
  <c r="C168" i="23"/>
  <c r="J167" i="23"/>
  <c r="I167" i="23"/>
  <c r="H167" i="23"/>
  <c r="D167" i="23"/>
  <c r="C167" i="23"/>
  <c r="J166" i="23"/>
  <c r="I166" i="23"/>
  <c r="H166" i="23"/>
  <c r="D166" i="23"/>
  <c r="C166" i="23"/>
  <c r="J165" i="23"/>
  <c r="I165" i="23"/>
  <c r="H165" i="23"/>
  <c r="D165" i="23"/>
  <c r="C165" i="23"/>
  <c r="J164" i="23"/>
  <c r="I164" i="23"/>
  <c r="H164" i="23"/>
  <c r="D164" i="23"/>
  <c r="C164" i="23"/>
  <c r="J163" i="23"/>
  <c r="I163" i="23"/>
  <c r="H163" i="23"/>
  <c r="D163" i="23"/>
  <c r="C163" i="23"/>
  <c r="J162" i="23"/>
  <c r="I162" i="23"/>
  <c r="H162" i="23"/>
  <c r="D162" i="23"/>
  <c r="C162" i="23"/>
  <c r="J161" i="23"/>
  <c r="I161" i="23"/>
  <c r="H161" i="23"/>
  <c r="D161" i="23"/>
  <c r="C161" i="23"/>
  <c r="J160" i="23"/>
  <c r="I160" i="23"/>
  <c r="H160" i="23"/>
  <c r="D160" i="23"/>
  <c r="C160" i="23"/>
  <c r="J159" i="23"/>
  <c r="I159" i="23"/>
  <c r="H159" i="23"/>
  <c r="D159" i="23"/>
  <c r="C159" i="23"/>
  <c r="J158" i="23"/>
  <c r="I158" i="23"/>
  <c r="H158" i="23"/>
  <c r="D158" i="23"/>
  <c r="C158" i="23"/>
  <c r="J157" i="23"/>
  <c r="I157" i="23"/>
  <c r="H157" i="23"/>
  <c r="D157" i="23"/>
  <c r="C157" i="23"/>
  <c r="J156" i="23"/>
  <c r="I156" i="23"/>
  <c r="H156" i="23"/>
  <c r="D156" i="23"/>
  <c r="C156" i="23"/>
  <c r="J155" i="23"/>
  <c r="I155" i="23"/>
  <c r="H155" i="23"/>
  <c r="D155" i="23"/>
  <c r="C155" i="23"/>
  <c r="J154" i="23"/>
  <c r="I154" i="23"/>
  <c r="H154" i="23"/>
  <c r="D154" i="23"/>
  <c r="C154" i="23"/>
  <c r="J153" i="23"/>
  <c r="I153" i="23"/>
  <c r="H153" i="23"/>
  <c r="D153" i="23"/>
  <c r="C153" i="23"/>
  <c r="J152" i="23"/>
  <c r="I152" i="23"/>
  <c r="H152" i="23"/>
  <c r="D152" i="23"/>
  <c r="C152" i="23"/>
  <c r="J151" i="23"/>
  <c r="I151" i="23"/>
  <c r="H151" i="23"/>
  <c r="D151" i="23"/>
  <c r="C151" i="23"/>
  <c r="J150" i="23"/>
  <c r="I150" i="23"/>
  <c r="H150" i="23"/>
  <c r="D150" i="23"/>
  <c r="C150" i="23"/>
  <c r="J149" i="23"/>
  <c r="I149" i="23"/>
  <c r="H149" i="23"/>
  <c r="D149" i="23"/>
  <c r="C149" i="23"/>
  <c r="J148" i="23"/>
  <c r="I148" i="23"/>
  <c r="H148" i="23"/>
  <c r="D148" i="23"/>
  <c r="C148" i="23"/>
  <c r="J147" i="23"/>
  <c r="I147" i="23"/>
  <c r="H147" i="23"/>
  <c r="D147" i="23"/>
  <c r="C147" i="23"/>
  <c r="J146" i="23"/>
  <c r="I146" i="23"/>
  <c r="H146" i="23"/>
  <c r="D146" i="23"/>
  <c r="C146" i="23"/>
  <c r="J145" i="23"/>
  <c r="I145" i="23"/>
  <c r="H145" i="23"/>
  <c r="D145" i="23"/>
  <c r="C145" i="23"/>
  <c r="J144" i="23"/>
  <c r="I144" i="23"/>
  <c r="H144" i="23"/>
  <c r="D144" i="23"/>
  <c r="C144" i="23"/>
  <c r="J143" i="23"/>
  <c r="I143" i="23"/>
  <c r="H143" i="23"/>
  <c r="D143" i="23"/>
  <c r="C143" i="23"/>
  <c r="J142" i="23"/>
  <c r="I142" i="23"/>
  <c r="H142" i="23"/>
  <c r="D142" i="23"/>
  <c r="C142" i="23"/>
  <c r="J141" i="23"/>
  <c r="I141" i="23"/>
  <c r="H141" i="23"/>
  <c r="D141" i="23"/>
  <c r="C141" i="23"/>
  <c r="J140" i="23"/>
  <c r="I140" i="23"/>
  <c r="H140" i="23"/>
  <c r="D140" i="23"/>
  <c r="C140" i="23"/>
  <c r="J139" i="23"/>
  <c r="I139" i="23"/>
  <c r="H139" i="23"/>
  <c r="D139" i="23"/>
  <c r="C139" i="23"/>
  <c r="J138" i="23"/>
  <c r="I138" i="23"/>
  <c r="H138" i="23"/>
  <c r="D138" i="23"/>
  <c r="C138" i="23"/>
  <c r="J137" i="23"/>
  <c r="I137" i="23"/>
  <c r="H137" i="23"/>
  <c r="D137" i="23"/>
  <c r="C137" i="23"/>
  <c r="J136" i="23"/>
  <c r="I136" i="23"/>
  <c r="H136" i="23"/>
  <c r="D136" i="23"/>
  <c r="C136" i="23"/>
  <c r="J135" i="23"/>
  <c r="I135" i="23"/>
  <c r="H135" i="23"/>
  <c r="D135" i="23"/>
  <c r="C135" i="23"/>
  <c r="J134" i="23"/>
  <c r="I134" i="23"/>
  <c r="H134" i="23"/>
  <c r="D134" i="23"/>
  <c r="C134" i="23"/>
  <c r="J133" i="23"/>
  <c r="I133" i="23"/>
  <c r="H133" i="23"/>
  <c r="D133" i="23"/>
  <c r="C133" i="23"/>
  <c r="J132" i="23"/>
  <c r="I132" i="23"/>
  <c r="H132" i="23"/>
  <c r="D132" i="23"/>
  <c r="C132" i="23"/>
  <c r="J131" i="23"/>
  <c r="I131" i="23"/>
  <c r="H131" i="23"/>
  <c r="D131" i="23"/>
  <c r="C131" i="23"/>
  <c r="J130" i="23"/>
  <c r="I130" i="23"/>
  <c r="H130" i="23"/>
  <c r="D130" i="23"/>
  <c r="C130" i="23"/>
  <c r="J129" i="23"/>
  <c r="I129" i="23"/>
  <c r="H129" i="23"/>
  <c r="D129" i="23"/>
  <c r="C129" i="23"/>
  <c r="J128" i="23"/>
  <c r="I128" i="23"/>
  <c r="H128" i="23"/>
  <c r="D128" i="23"/>
  <c r="C128" i="23"/>
  <c r="J127" i="23"/>
  <c r="I127" i="23"/>
  <c r="H127" i="23"/>
  <c r="D127" i="23"/>
  <c r="C127" i="23"/>
  <c r="J126" i="23"/>
  <c r="I126" i="23"/>
  <c r="H126" i="23"/>
  <c r="D126" i="23"/>
  <c r="C126" i="23"/>
  <c r="J125" i="23"/>
  <c r="I125" i="23"/>
  <c r="H125" i="23"/>
  <c r="D125" i="23"/>
  <c r="C125" i="23"/>
  <c r="J124" i="23"/>
  <c r="I124" i="23"/>
  <c r="H124" i="23"/>
  <c r="D124" i="23"/>
  <c r="C124" i="23"/>
  <c r="J123" i="23"/>
  <c r="I123" i="23"/>
  <c r="H123" i="23"/>
  <c r="D123" i="23"/>
  <c r="C123" i="23"/>
  <c r="J122" i="23"/>
  <c r="I122" i="23"/>
  <c r="H122" i="23"/>
  <c r="D122" i="23"/>
  <c r="C122" i="23"/>
  <c r="J121" i="23"/>
  <c r="I121" i="23"/>
  <c r="H121" i="23"/>
  <c r="D121" i="23"/>
  <c r="C121" i="23"/>
  <c r="J120" i="23"/>
  <c r="I120" i="23"/>
  <c r="H120" i="23"/>
  <c r="D120" i="23"/>
  <c r="C120" i="23"/>
  <c r="J119" i="23"/>
  <c r="I119" i="23"/>
  <c r="H119" i="23"/>
  <c r="D119" i="23"/>
  <c r="C119" i="23"/>
  <c r="J118" i="23"/>
  <c r="I118" i="23"/>
  <c r="H118" i="23"/>
  <c r="D118" i="23"/>
  <c r="C118" i="23"/>
  <c r="J117" i="23"/>
  <c r="I117" i="23"/>
  <c r="H117" i="23"/>
  <c r="D117" i="23"/>
  <c r="C117" i="23"/>
  <c r="J116" i="23"/>
  <c r="I116" i="23"/>
  <c r="H116" i="23"/>
  <c r="D116" i="23"/>
  <c r="C116" i="23"/>
  <c r="J115" i="23"/>
  <c r="I115" i="23"/>
  <c r="H115" i="23"/>
  <c r="D115" i="23"/>
  <c r="C115" i="23"/>
  <c r="J114" i="23"/>
  <c r="I114" i="23"/>
  <c r="H114" i="23"/>
  <c r="D114" i="23"/>
  <c r="C114" i="23"/>
  <c r="J113" i="23"/>
  <c r="I113" i="23"/>
  <c r="H113" i="23"/>
  <c r="D113" i="23"/>
  <c r="C113" i="23"/>
  <c r="J112" i="23"/>
  <c r="I112" i="23"/>
  <c r="H112" i="23"/>
  <c r="D112" i="23"/>
  <c r="C112" i="23"/>
  <c r="J111" i="23"/>
  <c r="I111" i="23"/>
  <c r="H111" i="23"/>
  <c r="D111" i="23"/>
  <c r="C111" i="23"/>
  <c r="J110" i="23"/>
  <c r="I110" i="23"/>
  <c r="H110" i="23"/>
  <c r="D110" i="23"/>
  <c r="C110" i="23"/>
  <c r="J109" i="23"/>
  <c r="I109" i="23"/>
  <c r="H109" i="23"/>
  <c r="D109" i="23"/>
  <c r="C109" i="23"/>
  <c r="J108" i="23"/>
  <c r="I108" i="23"/>
  <c r="H108" i="23"/>
  <c r="D108" i="23"/>
  <c r="C108" i="23"/>
  <c r="J107" i="23"/>
  <c r="I107" i="23"/>
  <c r="H107" i="23"/>
  <c r="D107" i="23"/>
  <c r="C107" i="23"/>
  <c r="J106" i="23"/>
  <c r="I106" i="23"/>
  <c r="H106" i="23"/>
  <c r="D106" i="23"/>
  <c r="C106" i="23"/>
  <c r="J105" i="23"/>
  <c r="I105" i="23"/>
  <c r="H105" i="23"/>
  <c r="D105" i="23"/>
  <c r="C105" i="23"/>
  <c r="J104" i="23"/>
  <c r="I104" i="23"/>
  <c r="H104" i="23"/>
  <c r="D104" i="23"/>
  <c r="C104" i="23"/>
  <c r="J103" i="23"/>
  <c r="I103" i="23"/>
  <c r="H103" i="23"/>
  <c r="D103" i="23"/>
  <c r="C103" i="23"/>
  <c r="J102" i="23"/>
  <c r="I102" i="23"/>
  <c r="H102" i="23"/>
  <c r="D102" i="23"/>
  <c r="C102" i="23"/>
  <c r="J101" i="23"/>
  <c r="I101" i="23"/>
  <c r="H101" i="23"/>
  <c r="D101" i="23"/>
  <c r="C101" i="23"/>
  <c r="J100" i="23"/>
  <c r="I100" i="23"/>
  <c r="H100" i="23"/>
  <c r="D100" i="23"/>
  <c r="C100" i="23"/>
  <c r="J99" i="23"/>
  <c r="I99" i="23"/>
  <c r="H99" i="23"/>
  <c r="D99" i="23"/>
  <c r="C99" i="23"/>
  <c r="J98" i="23"/>
  <c r="I98" i="23"/>
  <c r="H98" i="23"/>
  <c r="D98" i="23"/>
  <c r="C98" i="23"/>
  <c r="J97" i="23"/>
  <c r="I97" i="23"/>
  <c r="H97" i="23"/>
  <c r="D97" i="23"/>
  <c r="C97" i="23"/>
  <c r="J96" i="23"/>
  <c r="I96" i="23"/>
  <c r="H96" i="23"/>
  <c r="D96" i="23"/>
  <c r="C96" i="23"/>
  <c r="J95" i="23"/>
  <c r="I95" i="23"/>
  <c r="H95" i="23"/>
  <c r="D95" i="23"/>
  <c r="C95" i="23"/>
  <c r="J94" i="23"/>
  <c r="I94" i="23"/>
  <c r="H94" i="23"/>
  <c r="D94" i="23"/>
  <c r="C94" i="23"/>
  <c r="J93" i="23"/>
  <c r="I93" i="23"/>
  <c r="H93" i="23"/>
  <c r="D93" i="23"/>
  <c r="C93" i="23"/>
  <c r="J92" i="23"/>
  <c r="I92" i="23"/>
  <c r="H92" i="23"/>
  <c r="D92" i="23"/>
  <c r="C92" i="23"/>
  <c r="J91" i="23"/>
  <c r="I91" i="23"/>
  <c r="H91" i="23"/>
  <c r="D91" i="23"/>
  <c r="C91" i="23"/>
  <c r="J90" i="23"/>
  <c r="I90" i="23"/>
  <c r="H90" i="23"/>
  <c r="D90" i="23"/>
  <c r="C90" i="23"/>
  <c r="J89" i="23"/>
  <c r="I89" i="23"/>
  <c r="H89" i="23"/>
  <c r="D89" i="23"/>
  <c r="C89" i="23"/>
  <c r="J88" i="23"/>
  <c r="I88" i="23"/>
  <c r="H88" i="23"/>
  <c r="D88" i="23"/>
  <c r="C88" i="23"/>
  <c r="J87" i="23"/>
  <c r="I87" i="23"/>
  <c r="H87" i="23"/>
  <c r="D87" i="23"/>
  <c r="C87" i="23"/>
  <c r="J86" i="23"/>
  <c r="I86" i="23"/>
  <c r="H86" i="23"/>
  <c r="D86" i="23"/>
  <c r="C86" i="23"/>
  <c r="J85" i="23"/>
  <c r="I85" i="23"/>
  <c r="H85" i="23"/>
  <c r="D85" i="23"/>
  <c r="C85" i="23"/>
  <c r="J84" i="23"/>
  <c r="I84" i="23"/>
  <c r="H84" i="23"/>
  <c r="D84" i="23"/>
  <c r="C84" i="23"/>
  <c r="J83" i="23"/>
  <c r="I83" i="23"/>
  <c r="H83" i="23"/>
  <c r="D83" i="23"/>
  <c r="C83" i="23"/>
  <c r="J82" i="23"/>
  <c r="I82" i="23"/>
  <c r="H82" i="23"/>
  <c r="D82" i="23"/>
  <c r="C82" i="23"/>
  <c r="J81" i="23"/>
  <c r="I81" i="23"/>
  <c r="H81" i="23"/>
  <c r="D81" i="23"/>
  <c r="C81" i="23"/>
  <c r="J80" i="23"/>
  <c r="I80" i="23"/>
  <c r="H80" i="23"/>
  <c r="D80" i="23"/>
  <c r="C80" i="23"/>
  <c r="J79" i="23"/>
  <c r="I79" i="23"/>
  <c r="H79" i="23"/>
  <c r="D79" i="23"/>
  <c r="C79" i="23"/>
  <c r="J78" i="23"/>
  <c r="I78" i="23"/>
  <c r="H78" i="23"/>
  <c r="D78" i="23"/>
  <c r="C78" i="23"/>
  <c r="J77" i="23"/>
  <c r="I77" i="23"/>
  <c r="H77" i="23"/>
  <c r="D77" i="23"/>
  <c r="C77" i="23"/>
  <c r="J76" i="23"/>
  <c r="I76" i="23"/>
  <c r="H76" i="23"/>
  <c r="D76" i="23"/>
  <c r="C76" i="23"/>
  <c r="J75" i="23"/>
  <c r="I75" i="23"/>
  <c r="H75" i="23"/>
  <c r="D75" i="23"/>
  <c r="C75" i="23"/>
  <c r="J74" i="23"/>
  <c r="I74" i="23"/>
  <c r="H74" i="23"/>
  <c r="D74" i="23"/>
  <c r="C74" i="23"/>
  <c r="J73" i="23"/>
  <c r="I73" i="23"/>
  <c r="H73" i="23"/>
  <c r="D73" i="23"/>
  <c r="C73" i="23"/>
  <c r="J72" i="23"/>
  <c r="I72" i="23"/>
  <c r="H72" i="23"/>
  <c r="D72" i="23"/>
  <c r="C72" i="23"/>
  <c r="J71" i="23"/>
  <c r="I71" i="23"/>
  <c r="H71" i="23"/>
  <c r="D71" i="23"/>
  <c r="C71" i="23"/>
  <c r="J70" i="23"/>
  <c r="I70" i="23"/>
  <c r="H70" i="23"/>
  <c r="D70" i="23"/>
  <c r="C70" i="23"/>
  <c r="J69" i="23"/>
  <c r="I69" i="23"/>
  <c r="H69" i="23"/>
  <c r="D69" i="23"/>
  <c r="C69" i="23"/>
  <c r="J68" i="23"/>
  <c r="I68" i="23"/>
  <c r="H68" i="23"/>
  <c r="D68" i="23"/>
  <c r="C68" i="23"/>
  <c r="J67" i="23"/>
  <c r="I67" i="23"/>
  <c r="H67" i="23"/>
  <c r="D67" i="23"/>
  <c r="C67" i="23"/>
  <c r="J66" i="23"/>
  <c r="I66" i="23"/>
  <c r="H66" i="23"/>
  <c r="D66" i="23"/>
  <c r="C66" i="23"/>
  <c r="J65" i="23"/>
  <c r="I65" i="23"/>
  <c r="H65" i="23"/>
  <c r="D65" i="23"/>
  <c r="C65" i="23"/>
  <c r="J64" i="23"/>
  <c r="I64" i="23"/>
  <c r="H64" i="23"/>
  <c r="D64" i="23"/>
  <c r="C64" i="23"/>
  <c r="J63" i="23"/>
  <c r="I63" i="23"/>
  <c r="H63" i="23"/>
  <c r="D63" i="23"/>
  <c r="C63" i="23"/>
  <c r="J62" i="23"/>
  <c r="I62" i="23"/>
  <c r="H62" i="23"/>
  <c r="D62" i="23"/>
  <c r="C62" i="23"/>
  <c r="J61" i="23"/>
  <c r="I61" i="23"/>
  <c r="H61" i="23"/>
  <c r="D61" i="23"/>
  <c r="C61" i="23"/>
  <c r="J60" i="23"/>
  <c r="I60" i="23"/>
  <c r="H60" i="23"/>
  <c r="D60" i="23"/>
  <c r="C60" i="23"/>
  <c r="J59" i="23"/>
  <c r="I59" i="23"/>
  <c r="H59" i="23"/>
  <c r="D59" i="23"/>
  <c r="C59" i="23"/>
  <c r="J58" i="23"/>
  <c r="I58" i="23"/>
  <c r="H58" i="23"/>
  <c r="D58" i="23"/>
  <c r="C58" i="23"/>
  <c r="J57" i="23"/>
  <c r="I57" i="23"/>
  <c r="H57" i="23"/>
  <c r="D57" i="23"/>
  <c r="C57" i="23"/>
  <c r="J56" i="23"/>
  <c r="I56" i="23"/>
  <c r="H56" i="23"/>
  <c r="D56" i="23"/>
  <c r="C56" i="23"/>
  <c r="J55" i="23"/>
  <c r="I55" i="23"/>
  <c r="H55" i="23"/>
  <c r="D55" i="23"/>
  <c r="C55" i="23"/>
  <c r="J54" i="23"/>
  <c r="I54" i="23"/>
  <c r="H54" i="23"/>
  <c r="D54" i="23"/>
  <c r="C54" i="23"/>
  <c r="J53" i="23"/>
  <c r="I53" i="23"/>
  <c r="H53" i="23"/>
  <c r="D53" i="23"/>
  <c r="C53" i="23"/>
  <c r="J52" i="23"/>
  <c r="I52" i="23"/>
  <c r="H52" i="23"/>
  <c r="D52" i="23"/>
  <c r="C52" i="23"/>
  <c r="J51" i="23"/>
  <c r="I51" i="23"/>
  <c r="H51" i="23"/>
  <c r="D51" i="23"/>
  <c r="C51" i="23"/>
  <c r="J50" i="23"/>
  <c r="I50" i="23"/>
  <c r="H50" i="23"/>
  <c r="D50" i="23"/>
  <c r="C50" i="23"/>
  <c r="J49" i="23"/>
  <c r="I49" i="23"/>
  <c r="H49" i="23"/>
  <c r="D49" i="23"/>
  <c r="C49" i="23"/>
  <c r="J48" i="23"/>
  <c r="I48" i="23"/>
  <c r="H48" i="23"/>
  <c r="D48" i="23"/>
  <c r="C48" i="23"/>
  <c r="J47" i="23"/>
  <c r="I47" i="23"/>
  <c r="H47" i="23"/>
  <c r="D47" i="23"/>
  <c r="C47" i="23"/>
  <c r="J46" i="23"/>
  <c r="I46" i="23"/>
  <c r="H46" i="23"/>
  <c r="D46" i="23"/>
  <c r="C46" i="23"/>
  <c r="J45" i="23"/>
  <c r="I45" i="23"/>
  <c r="H45" i="23"/>
  <c r="D45" i="23"/>
  <c r="C45" i="23"/>
  <c r="J44" i="23"/>
  <c r="I44" i="23"/>
  <c r="H44" i="23"/>
  <c r="D44" i="23"/>
  <c r="C44" i="23"/>
  <c r="J43" i="23"/>
  <c r="I43" i="23"/>
  <c r="H43" i="23"/>
  <c r="D43" i="23"/>
  <c r="C43" i="23"/>
  <c r="J42" i="23"/>
  <c r="I42" i="23"/>
  <c r="H42" i="23"/>
  <c r="D42" i="23"/>
  <c r="C42" i="23"/>
  <c r="J41" i="23"/>
  <c r="I41" i="23"/>
  <c r="H41" i="23"/>
  <c r="D41" i="23"/>
  <c r="C41" i="23"/>
  <c r="J40" i="23"/>
  <c r="I40" i="23"/>
  <c r="H40" i="23"/>
  <c r="D40" i="23"/>
  <c r="C40" i="23"/>
  <c r="J39" i="23"/>
  <c r="I39" i="23"/>
  <c r="H39" i="23"/>
  <c r="D39" i="23"/>
  <c r="C39" i="23"/>
  <c r="J38" i="23"/>
  <c r="I38" i="23"/>
  <c r="H38" i="23"/>
  <c r="D38" i="23"/>
  <c r="C38" i="23"/>
  <c r="J37" i="23"/>
  <c r="I37" i="23"/>
  <c r="H37" i="23"/>
  <c r="D37" i="23"/>
  <c r="C37" i="23"/>
  <c r="J36" i="23"/>
  <c r="I36" i="23"/>
  <c r="H36" i="23"/>
  <c r="D36" i="23"/>
  <c r="C36" i="23"/>
  <c r="J35" i="23"/>
  <c r="I35" i="23"/>
  <c r="H35" i="23"/>
  <c r="D35" i="23"/>
  <c r="C35" i="23"/>
  <c r="J34" i="23"/>
  <c r="I34" i="23"/>
  <c r="H34" i="23"/>
  <c r="D34" i="23"/>
  <c r="C34" i="23"/>
  <c r="J33" i="23"/>
  <c r="I33" i="23"/>
  <c r="H33" i="23"/>
  <c r="D33" i="23"/>
  <c r="C33" i="23"/>
  <c r="J32" i="23"/>
  <c r="I32" i="23"/>
  <c r="H32" i="23"/>
  <c r="D32" i="23"/>
  <c r="C32" i="23"/>
  <c r="J31" i="23"/>
  <c r="I31" i="23"/>
  <c r="H31" i="23"/>
  <c r="D31" i="23"/>
  <c r="C31" i="23"/>
  <c r="J30" i="23"/>
  <c r="I30" i="23"/>
  <c r="H30" i="23"/>
  <c r="D30" i="23"/>
  <c r="C30" i="23"/>
  <c r="J29" i="23"/>
  <c r="I29" i="23"/>
  <c r="H29" i="23"/>
  <c r="D29" i="23"/>
  <c r="C29" i="23"/>
  <c r="J28" i="23"/>
  <c r="I28" i="23"/>
  <c r="H28" i="23"/>
  <c r="D28" i="23"/>
  <c r="C28" i="23"/>
  <c r="J27" i="23"/>
  <c r="I27" i="23"/>
  <c r="H27" i="23"/>
  <c r="D27" i="23"/>
  <c r="C27" i="23"/>
  <c r="J26" i="23"/>
  <c r="I26" i="23"/>
  <c r="H26" i="23"/>
  <c r="D26" i="23"/>
  <c r="C26" i="23"/>
  <c r="J25" i="23"/>
  <c r="I25" i="23"/>
  <c r="H25" i="23"/>
  <c r="D25" i="23"/>
  <c r="C25" i="23"/>
  <c r="J24" i="23"/>
  <c r="I24" i="23"/>
  <c r="H24" i="23"/>
  <c r="D24" i="23"/>
  <c r="C24" i="23"/>
  <c r="J23" i="23"/>
  <c r="I23" i="23"/>
  <c r="H23" i="23"/>
  <c r="D23" i="23"/>
  <c r="C23" i="23"/>
  <c r="J22" i="23"/>
  <c r="I22" i="23"/>
  <c r="H22" i="23"/>
  <c r="D22" i="23"/>
  <c r="C22" i="23"/>
  <c r="J21" i="23"/>
  <c r="I21" i="23"/>
  <c r="H21" i="23"/>
  <c r="D21" i="23"/>
  <c r="C21" i="23"/>
  <c r="D20" i="23"/>
  <c r="C20" i="23"/>
  <c r="O8" i="23"/>
  <c r="O7" i="23"/>
  <c r="O3" i="23" s="1"/>
  <c r="O6" i="23"/>
  <c r="O5" i="23"/>
  <c r="O4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Yuya Takeshita</author>
  </authors>
  <commentList>
    <comment ref="A20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</t>
        </r>
      </text>
    </comment>
    <comment ref="B2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C4th外字不可！
姓と名の間に
半角ｽﾍﾟｰｽを入れる。
例：竹下 悠也</t>
        </r>
      </text>
    </comment>
    <comment ref="C20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半角ｶﾅ
姓と名の間には
半角ｽﾍﾟｰｽを入れる
例：ﾀｹｼﾀ ﾕｳﾔ</t>
        </r>
      </text>
    </comment>
    <comment ref="D20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</t>
        </r>
      </text>
    </comment>
    <comment ref="E20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●小学校・中学校・高校・大学等の場合
　　○○小・○○中・○○高・○○大
　　のように略称を入れる。
　　例：伯耆町立岸本中学校⇒岸本中
　　　　境港市立第一中学校⇒境港第一中
　　　　倉吉市立東中学校　⇒倉吉東中
●実業団・クラブチーム等の場合
　チーム名が長くなる場合は略称等を用いる。
　ｱﾙﾌｧﾍﾞｯﾄ・ｶﾀｶﾅは半角を用いること
</t>
        </r>
      </text>
    </comment>
    <comment ref="F20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●小学校・中学校・高校・大学等の場合
　　略称のﾌﾘｶﾞﾅを半角ｶﾅで入れる。
　　例：伯耆町立岸本中学校⇒ｷｼﾓﾄﾁｭｳ
　　　　境港市立第一中学校⇒ｻｶｲﾐﾅﾄﾀﾞｲｲﾁﾁｭｳ
　　　　倉吉市立東中学校　⇒ｸﾗﾖｼﾋｶﾞｼﾁｭｳ
●実業団・クラブチーム等の場合
　チーム名が長くなる場合は略称等を用いる。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Yuya Takeshita</author>
  </authors>
  <commentList>
    <comment ref="A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アスリートビブスのナンバー(半角数字)</t>
        </r>
      </text>
    </comment>
    <comment ref="B3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C4th外字不可！
姓と名の間に
半角ｽﾍﾟｰｽを入れる
例：竹下 悠也</t>
        </r>
      </text>
    </comment>
    <comment ref="C3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半角ｶﾅ
姓と名の間には
半角ｽﾍﾟｰｽを入れる
例：ﾀｹｼﾀ ﾕｳﾔ</t>
        </r>
      </text>
    </comment>
    <comment ref="D3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</t>
        </r>
      </text>
    </comment>
    <comment ref="E3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●小学校・中学校・高校・大学等の場合
　　○○小・○○中・○○高・○○大
　　のように略称を入れる
　　例：伯耆町立岸本中学校⇒岸本中
　　　　境港市立第一中学校⇒境港第一中
　　　　倉吉市立東中学校　⇒倉吉東中
●実業団・クラブチーム等の場合
　チーム名が長くなる場合は略称等を用いる
　ｱﾙﾌｧﾍﾞｯﾄ・ｶﾀｶﾅは半角を用いること
</t>
        </r>
      </text>
    </comment>
    <comment ref="F3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●小学校・中学校・高校・大学等の場合
　　略称のﾌﾘｶﾞﾅを半角ｶﾅで入れる
　　例：伯耆町立岸本中学校⇒ｷｼﾓﾄﾁｭｳ
　　　　境港市立第一中学校⇒ｻｶｲﾐﾅﾄﾀﾞｲｲﾁﾁｭｳ
　　　　倉吉市立東中学校　⇒ｸﾗﾖｼﾋｶﾞｼﾁｭｳ
●実業団・クラブチーム等の場合
　チーム名が長くなる場合は略称等を用いる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Yuya Takeshita</author>
  </authors>
  <commentList>
    <comment ref="A3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</t>
        </r>
      </text>
    </comment>
    <comment ref="B3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C4th外字不可！
姓と名の間に
半角ｽﾍﾟｰｽを入れる
例：竹下 悠也</t>
        </r>
      </text>
    </comment>
    <comment ref="C3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半角ｶﾅ
姓と名の間には
半角ｽﾍﾟｰｽを入れる
例：ﾀｹｼﾀ ﾕｳﾔ</t>
        </r>
      </text>
    </comment>
    <comment ref="D3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</t>
        </r>
      </text>
    </comment>
    <comment ref="E3" authorId="0" shapeId="0" xr:uid="{00000000-0006-0000-0200-00000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●小学校・中学校・高校・大学等の場合
　　○○小・○○中・○○高・○○大
　　のように略称を入れる
　　例：伯耆町立岸本中学校⇒岸本中
　　　　境港市立第一中学校⇒境港第一中
　　　　倉吉市立東中学校　⇒倉吉東中
●実業団・クラブチーム等の場合
　チーム名が長くなる場合は略称等を用いる
　ｱﾙﾌｧﾍﾞｯﾄ・ｶﾀｶﾅは半角を用いること
</t>
        </r>
      </text>
    </comment>
    <comment ref="F3" authorId="0" shapeId="0" xr:uid="{00000000-0006-0000-02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●小学校・中学校・高校・大学等の場合
　　略称のﾌﾘｶﾞﾅを半角ｶﾅで入れる
　　例：伯耆町立岸本中学校⇒ｷｼﾓﾄﾁｭｳ
　　　　境港市立第一中学校⇒ｻｶｲﾐﾅﾄﾀﾞｲｲﾁﾁｭｳ
　　　　倉吉市立東中学校　⇒ｸﾗﾖｼﾋｶﾞｼﾁｭｳ
●実業団・クラブチーム等の場合
　チーム名が長くなる場合は略称等を用いる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uchida.n</author>
    <author>永田　勝久</author>
    <author>永田</author>
    <author>常葉菊川高校</author>
  </authors>
  <commentList>
    <comment ref="D3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●小学校・中学校・高校・大学等の場合
　○○小・○○中・○○高・○○大
　のように略称を入れる。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3" authorId="1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自動計算されます。入力できません。</t>
        </r>
      </text>
    </comment>
    <comment ref="N4" authorId="2" shapeId="0" xr:uid="{00000000-0006-0000-0300-000003000000}">
      <text>
        <r>
          <rPr>
            <sz val="9"/>
            <color indexed="81"/>
            <rFont val="ＭＳ Ｐゴシック"/>
            <family val="3"/>
            <charset val="128"/>
          </rPr>
          <t>1種目_参加数を入力して下さい。</t>
        </r>
      </text>
    </comment>
    <comment ref="O4" authorId="1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自動計算されます。入力できません。</t>
        </r>
      </text>
    </comment>
    <comment ref="N5" authorId="2" shapeId="0" xr:uid="{00000000-0006-0000-0300-000005000000}">
      <text>
        <r>
          <rPr>
            <sz val="9"/>
            <color indexed="81"/>
            <rFont val="ＭＳ Ｐゴシック"/>
            <family val="3"/>
            <charset val="128"/>
          </rPr>
          <t>2種目_参加数を入力して下さい。</t>
        </r>
      </text>
    </comment>
    <comment ref="O5" authorId="1" shapeId="0" xr:uid="{00000000-0006-0000-0300-000006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自動計算されます。入力できません。</t>
        </r>
      </text>
    </comment>
    <comment ref="N6" authorId="2" shapeId="0" xr:uid="{00000000-0006-0000-0300-000007000000}">
      <text>
        <r>
          <rPr>
            <sz val="9"/>
            <color indexed="81"/>
            <rFont val="ＭＳ Ｐゴシック"/>
            <family val="3"/>
            <charset val="128"/>
          </rPr>
          <t>3種目_参加数を入力して下さい。</t>
        </r>
      </text>
    </comment>
    <comment ref="O6" authorId="1" shapeId="0" xr:uid="{00000000-0006-0000-0300-000008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自動計算されます。入力できません。</t>
        </r>
      </text>
    </comment>
    <comment ref="N7" authorId="2" shapeId="0" xr:uid="{00000000-0006-0000-0300-000009000000}">
      <text>
        <r>
          <rPr>
            <sz val="9"/>
            <color indexed="81"/>
            <rFont val="ＭＳ Ｐゴシック"/>
            <family val="3"/>
            <charset val="128"/>
          </rPr>
          <t>参加数を入力して下さい。</t>
        </r>
      </text>
    </comment>
    <comment ref="O7" authorId="1" shapeId="0" xr:uid="{00000000-0006-0000-0300-00000A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自動計算されます。入力できません。</t>
        </r>
      </text>
    </comment>
    <comment ref="N8" authorId="2" shapeId="0" xr:uid="{00000000-0006-0000-0300-00000B000000}">
      <text>
        <r>
          <rPr>
            <sz val="9"/>
            <color indexed="81"/>
            <rFont val="ＭＳ Ｐゴシック"/>
            <family val="3"/>
            <charset val="128"/>
          </rPr>
          <t>参加数を入力して下さい。</t>
        </r>
      </text>
    </comment>
    <comment ref="O8" authorId="1" shapeId="0" xr:uid="{00000000-0006-0000-0300-00000C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自動計算されます。入力できません。</t>
        </r>
      </text>
    </comment>
    <comment ref="B21" authorId="2" shapeId="0" xr:uid="{00000000-0006-0000-0300-00000D000000}">
      <text>
        <r>
          <rPr>
            <sz val="9"/>
            <color indexed="81"/>
            <rFont val="ＭＳ Ｐゴシック"/>
            <family val="3"/>
            <charset val="128"/>
          </rPr>
          <t xml:space="preserve">右記の表を見て、部門と種目のコードを入力して下さい。
</t>
        </r>
      </text>
    </comment>
    <comment ref="C21" authorId="1" shapeId="0" xr:uid="{00000000-0006-0000-0300-00000E000000}">
      <text>
        <r>
          <rPr>
            <sz val="9"/>
            <color indexed="81"/>
            <rFont val="ＭＳ Ｐゴシック"/>
            <family val="3"/>
            <charset val="128"/>
          </rPr>
          <t>自動表示されます。入力できません。</t>
        </r>
      </text>
    </comment>
    <comment ref="D21" authorId="1" shapeId="0" xr:uid="{00000000-0006-0000-0300-00000F000000}">
      <text>
        <r>
          <rPr>
            <sz val="9"/>
            <color indexed="81"/>
            <rFont val="ＭＳ Ｐゴシック"/>
            <family val="3"/>
            <charset val="128"/>
          </rPr>
          <t>自動表示されます。入力できません。</t>
        </r>
      </text>
    </comment>
    <comment ref="G21" authorId="1" shapeId="0" xr:uid="{00000000-0006-0000-0300-000010000000}">
      <text>
        <r>
          <rPr>
            <sz val="9"/>
            <color indexed="81"/>
            <rFont val="ＭＳ Ｐゴシック"/>
            <family val="3"/>
            <charset val="128"/>
          </rPr>
          <t>ﾅﾝﾊﾞｰを半角で入力して下さい。</t>
        </r>
      </text>
    </comment>
    <comment ref="H21" authorId="1" shapeId="0" xr:uid="{00000000-0006-0000-03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選手データから自動で表示、上書きも可</t>
        </r>
      </text>
    </comment>
    <comment ref="I21" authorId="1" shapeId="0" xr:uid="{00000000-0006-0000-03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選手データから自動で表示、上書きも可</t>
        </r>
      </text>
    </comment>
    <comment ref="K21" authorId="3" shapeId="0" xr:uid="{00000000-0006-0000-0300-000013000000}">
      <text>
        <r>
          <rPr>
            <sz val="9"/>
            <color indexed="81"/>
            <rFont val="ＭＳ Ｐゴシック"/>
            <family val="3"/>
            <charset val="128"/>
          </rPr>
          <t>自己記録を半角で記入してください。短距離は秒と1/100秒の間にﾄﾞｯﾄを記入し､中長距離は分と秒の間にﾄﾞｯﾄを記入し､秒以下は記入しないで下さい。400m等で1分を越える時は60秒台にして下さい。ﾌｨｰﾙﾄﾞ競技はmをﾄﾞｯﾄにして下さい。
例　12秒34は12.34
　   1分02秒34は62.34
　　 10分56秒は10.56
　　 10m23は10.23</t>
        </r>
      </text>
    </comment>
  </commentList>
</comments>
</file>

<file path=xl/sharedStrings.xml><?xml version="1.0" encoding="utf-8"?>
<sst xmlns="http://schemas.openxmlformats.org/spreadsheetml/2006/main" count="294" uniqueCount="135">
  <si>
    <t>入力方法をよく読んで
入力すること</t>
    <rPh sb="0" eb="2">
      <t>ニュウリョク</t>
    </rPh>
    <rPh sb="2" eb="4">
      <t>ホウホウ</t>
    </rPh>
    <rPh sb="7" eb="8">
      <t>ヨ</t>
    </rPh>
    <rPh sb="11" eb="13">
      <t>ニュウリョク</t>
    </rPh>
    <phoneticPr fontId="3"/>
  </si>
  <si>
    <t>選手出場データ女子（必須）</t>
    <rPh sb="0" eb="2">
      <t>センシュ</t>
    </rPh>
    <rPh sb="2" eb="4">
      <t>シュツジョウ</t>
    </rPh>
    <rPh sb="7" eb="9">
      <t>ジョシ</t>
    </rPh>
    <rPh sb="10" eb="12">
      <t>ヒッス</t>
    </rPh>
    <phoneticPr fontId="3"/>
  </si>
  <si>
    <t>円盤投</t>
    <rPh sb="0" eb="2">
      <t>エンバン</t>
    </rPh>
    <rPh sb="2" eb="3">
      <t>ナゲ</t>
    </rPh>
    <phoneticPr fontId="36"/>
  </si>
  <si>
    <r>
      <rPr>
        <b/>
        <sz val="12"/>
        <color indexed="8"/>
        <rFont val="ＭＳ ゴシック"/>
        <family val="3"/>
        <charset val="128"/>
      </rPr>
      <t>学年</t>
    </r>
    <r>
      <rPr>
        <sz val="12"/>
        <color indexed="8"/>
        <rFont val="ＭＳ ゴシック"/>
        <family val="3"/>
        <charset val="128"/>
      </rPr>
      <t xml:space="preserve">
</t>
    </r>
    <r>
      <rPr>
        <sz val="8"/>
        <color indexed="8"/>
        <rFont val="ＭＳ ゴシック"/>
        <family val="3"/>
        <charset val="128"/>
      </rPr>
      <t>(</t>
    </r>
    <r>
      <rPr>
        <sz val="8"/>
        <color indexed="10"/>
        <rFont val="ＭＳ ゴシック"/>
        <family val="3"/>
        <charset val="128"/>
      </rPr>
      <t>半角</t>
    </r>
    <r>
      <rPr>
        <sz val="8"/>
        <color indexed="8"/>
        <rFont val="ＭＳ ゴシック"/>
        <family val="3"/>
        <charset val="128"/>
      </rPr>
      <t>)</t>
    </r>
    <rPh sb="0" eb="2">
      <t>ガクネン</t>
    </rPh>
    <rPh sb="4" eb="6">
      <t>ハンカク</t>
    </rPh>
    <phoneticPr fontId="3"/>
  </si>
  <si>
    <t>ﾎｳｷｸﾗﾌﾞ</t>
  </si>
  <si>
    <t>●　所属の異なる選手は、同一の用紙に記入しない</t>
  </si>
  <si>
    <t>伯耆ｸﾗﾌﾞ</t>
    <rPh sb="0" eb="2">
      <t>ホウキ</t>
    </rPh>
    <phoneticPr fontId="3"/>
  </si>
  <si>
    <t>備考</t>
    <rPh sb="0" eb="2">
      <t>ビコウ</t>
    </rPh>
    <phoneticPr fontId="3"/>
  </si>
  <si>
    <r>
      <t>●　</t>
    </r>
    <r>
      <rPr>
        <b/>
        <sz val="11"/>
        <color indexed="10"/>
        <rFont val="ＭＳ ゴシック"/>
        <family val="3"/>
        <charset val="128"/>
      </rPr>
      <t>外字の使用はできません。</t>
    </r>
    <r>
      <rPr>
        <sz val="11"/>
        <color indexed="8"/>
        <rFont val="ＭＳ ゴシック"/>
        <family val="3"/>
        <charset val="128"/>
      </rPr>
      <t>学校関係からエントリーされる場合は特にご注意ください。</t>
    </r>
    <rPh sb="2" eb="4">
      <t>ガイジ</t>
    </rPh>
    <rPh sb="5" eb="7">
      <t>シヨウ</t>
    </rPh>
    <rPh sb="14" eb="16">
      <t>ガッコウ</t>
    </rPh>
    <rPh sb="16" eb="18">
      <t>カンケイ</t>
    </rPh>
    <rPh sb="28" eb="30">
      <t>バアイ</t>
    </rPh>
    <rPh sb="31" eb="32">
      <t>トク</t>
    </rPh>
    <rPh sb="34" eb="36">
      <t>チュウイ</t>
    </rPh>
    <phoneticPr fontId="3"/>
  </si>
  <si>
    <t>ﾎｳｷ ﾀﾛｳ</t>
  </si>
  <si>
    <t>竹下 悠也</t>
    <rPh sb="0" eb="2">
      <t>タケシタ</t>
    </rPh>
    <rPh sb="3" eb="4">
      <t>ユウ</t>
    </rPh>
    <rPh sb="4" eb="5">
      <t>ヤ</t>
    </rPh>
    <phoneticPr fontId="3"/>
  </si>
  <si>
    <t>ナンバーは正確に、出場種目が複数の場合には複数行記入してください。本大会は個票は不要です。</t>
    <rPh sb="5" eb="7">
      <t>セイカク</t>
    </rPh>
    <rPh sb="9" eb="11">
      <t>シュツジョウ</t>
    </rPh>
    <rPh sb="11" eb="13">
      <t>シュモク</t>
    </rPh>
    <rPh sb="14" eb="16">
      <t>フクスウ</t>
    </rPh>
    <rPh sb="17" eb="19">
      <t>バアイ</t>
    </rPh>
    <rPh sb="21" eb="24">
      <t>フクスウギョウ</t>
    </rPh>
    <rPh sb="24" eb="26">
      <t>キニュウ</t>
    </rPh>
    <rPh sb="33" eb="36">
      <t>ホンタイカイ</t>
    </rPh>
    <rPh sb="37" eb="39">
      <t>コヒョウ</t>
    </rPh>
    <rPh sb="40" eb="42">
      <t>フヨウ</t>
    </rPh>
    <phoneticPr fontId="3"/>
  </si>
  <si>
    <t>岸本中</t>
    <rPh sb="0" eb="2">
      <t>キシモト</t>
    </rPh>
    <rPh sb="2" eb="3">
      <t>チュウ</t>
    </rPh>
    <phoneticPr fontId="3"/>
  </si>
  <si>
    <t>走幅跳</t>
    <rPh sb="0" eb="1">
      <t>ハシ</t>
    </rPh>
    <rPh sb="1" eb="2">
      <t>ハバ</t>
    </rPh>
    <rPh sb="2" eb="3">
      <t>ト</t>
    </rPh>
    <phoneticPr fontId="3"/>
  </si>
  <si>
    <t>伯耆 太郎</t>
    <rPh sb="0" eb="2">
      <t>ホウキ</t>
    </rPh>
    <rPh sb="3" eb="5">
      <t>タロウ</t>
    </rPh>
    <phoneticPr fontId="3"/>
  </si>
  <si>
    <t>実施部門､種目</t>
  </si>
  <si>
    <t>連絡電話番号</t>
    <rPh sb="0" eb="2">
      <t>レンラク</t>
    </rPh>
    <rPh sb="2" eb="4">
      <t>デンワ</t>
    </rPh>
    <rPh sb="4" eb="6">
      <t>バンゴウ</t>
    </rPh>
    <phoneticPr fontId="3"/>
  </si>
  <si>
    <t>色の部分を入力</t>
  </si>
  <si>
    <t>一般高校女子0.838m</t>
    <rPh sb="2" eb="4">
      <t>コウコウ</t>
    </rPh>
    <rPh sb="4" eb="6">
      <t>ジョシ</t>
    </rPh>
    <phoneticPr fontId="36"/>
  </si>
  <si>
    <t>1500m</t>
  </si>
  <si>
    <t>ﾀｹｼﾀ ﾕｳﾔ</t>
  </si>
  <si>
    <t>出場選手データ</t>
    <rPh sb="0" eb="2">
      <t>シュツジョウ</t>
    </rPh>
    <rPh sb="2" eb="4">
      <t>センシュ</t>
    </rPh>
    <phoneticPr fontId="3"/>
  </si>
  <si>
    <t>例</t>
    <rPh sb="0" eb="1">
      <t>レイ</t>
    </rPh>
    <phoneticPr fontId="3"/>
  </si>
  <si>
    <t>データで提出</t>
    <rPh sb="4" eb="6">
      <t>テイシュツ</t>
    </rPh>
    <phoneticPr fontId="3"/>
  </si>
  <si>
    <t>ﾚｰﾝ</t>
  </si>
  <si>
    <t>部門名</t>
    <rPh sb="0" eb="3">
      <t>ブモンメイ</t>
    </rPh>
    <phoneticPr fontId="3"/>
  </si>
  <si>
    <t>大会責任者へ</t>
    <rPh sb="0" eb="2">
      <t>タイカイ</t>
    </rPh>
    <rPh sb="2" eb="4">
      <t>セキニン</t>
    </rPh>
    <rPh sb="4" eb="5">
      <t>シャ</t>
    </rPh>
    <phoneticPr fontId="3"/>
  </si>
  <si>
    <t>●　電算処理を行うため、以下の例のように記述すること。</t>
    <rPh sb="2" eb="4">
      <t>デンサン</t>
    </rPh>
    <rPh sb="4" eb="6">
      <t>ショリ</t>
    </rPh>
    <rPh sb="7" eb="8">
      <t>オコナ</t>
    </rPh>
    <rPh sb="12" eb="14">
      <t>イカ</t>
    </rPh>
    <rPh sb="15" eb="16">
      <t>レイ</t>
    </rPh>
    <rPh sb="20" eb="22">
      <t>キジュツ</t>
    </rPh>
    <phoneticPr fontId="3"/>
  </si>
  <si>
    <t>01320-1-106485　</t>
  </si>
  <si>
    <t>※データ提出必須</t>
    <rPh sb="4" eb="6">
      <t>テイシュツ</t>
    </rPh>
    <rPh sb="6" eb="8">
      <t>ヒッス</t>
    </rPh>
    <phoneticPr fontId="3"/>
  </si>
  <si>
    <t>当日受付時支払い</t>
    <rPh sb="0" eb="2">
      <t>トウジツ</t>
    </rPh>
    <rPh sb="2" eb="4">
      <t>ウケツケ</t>
    </rPh>
    <rPh sb="4" eb="5">
      <t>ジ</t>
    </rPh>
    <rPh sb="5" eb="7">
      <t>シハラ</t>
    </rPh>
    <phoneticPr fontId="3"/>
  </si>
  <si>
    <t>中学女子0.762m_8.0m</t>
    <rPh sb="0" eb="2">
      <t>チュウガク</t>
    </rPh>
    <rPh sb="2" eb="4">
      <t>ジョシ</t>
    </rPh>
    <phoneticPr fontId="36"/>
  </si>
  <si>
    <t>申込責任者</t>
    <rPh sb="0" eb="2">
      <t>モウシコミ</t>
    </rPh>
    <rPh sb="2" eb="5">
      <t>セキニンシャ</t>
    </rPh>
    <phoneticPr fontId="3"/>
  </si>
  <si>
    <t>種目名</t>
    <rPh sb="0" eb="2">
      <t>シュモク</t>
    </rPh>
    <rPh sb="2" eb="3">
      <t>メイ</t>
    </rPh>
    <phoneticPr fontId="36"/>
  </si>
  <si>
    <r>
      <rPr>
        <b/>
        <sz val="12"/>
        <color indexed="8"/>
        <rFont val="ＭＳ ゴシック"/>
        <family val="3"/>
        <charset val="128"/>
      </rPr>
      <t>学校名・所属名</t>
    </r>
    <r>
      <rPr>
        <sz val="12"/>
        <color indexed="8"/>
        <rFont val="ＭＳ ゴシック"/>
        <family val="3"/>
        <charset val="128"/>
      </rPr>
      <t xml:space="preserve">
</t>
    </r>
    <r>
      <rPr>
        <sz val="8"/>
        <color indexed="8"/>
        <rFont val="ＭＳ ゴシック"/>
        <family val="3"/>
        <charset val="128"/>
      </rPr>
      <t xml:space="preserve">(○○小･○○中･○○高)
</t>
    </r>
    <r>
      <rPr>
        <sz val="8"/>
        <color indexed="10"/>
        <rFont val="ＭＳ ゴシック"/>
        <family val="3"/>
        <charset val="128"/>
      </rPr>
      <t>(ｱﾙﾌｧﾍﾞｯﾄ・ｶﾀｶﾅは半角</t>
    </r>
    <r>
      <rPr>
        <sz val="8"/>
        <color indexed="8"/>
        <rFont val="ＭＳ ゴシック"/>
        <family val="3"/>
        <charset val="128"/>
      </rPr>
      <t>)</t>
    </r>
    <rPh sb="4" eb="6">
      <t>ショゾク</t>
    </rPh>
    <rPh sb="6" eb="7">
      <t>メイ</t>
    </rPh>
    <rPh sb="11" eb="12">
      <t>ショウ</t>
    </rPh>
    <rPh sb="19" eb="20">
      <t>コウ</t>
    </rPh>
    <phoneticPr fontId="3"/>
  </si>
  <si>
    <t>この申込書に入力し、申込担当者宛へE-mail添付ファイルで送付して下さい。</t>
    <rPh sb="2" eb="5">
      <t>モウシコミショ</t>
    </rPh>
    <rPh sb="6" eb="8">
      <t>ニュウリョク</t>
    </rPh>
    <rPh sb="10" eb="12">
      <t>モウシコミ</t>
    </rPh>
    <rPh sb="12" eb="15">
      <t>タントウシャ</t>
    </rPh>
    <rPh sb="15" eb="16">
      <t>アテ</t>
    </rPh>
    <rPh sb="23" eb="25">
      <t>テンプ</t>
    </rPh>
    <rPh sb="30" eb="32">
      <t>ソウフ</t>
    </rPh>
    <rPh sb="34" eb="35">
      <t>クダ</t>
    </rPh>
    <phoneticPr fontId="3"/>
  </si>
  <si>
    <r>
      <rPr>
        <b/>
        <sz val="12"/>
        <color indexed="8"/>
        <rFont val="ＭＳ ゴシック"/>
        <family val="3"/>
        <charset val="128"/>
      </rPr>
      <t>学校名・所属名</t>
    </r>
    <r>
      <rPr>
        <sz val="12"/>
        <color indexed="8"/>
        <rFont val="ＭＳ ゴシック"/>
        <family val="3"/>
        <charset val="128"/>
      </rPr>
      <t xml:space="preserve">
</t>
    </r>
    <r>
      <rPr>
        <b/>
        <sz val="12"/>
        <color indexed="8"/>
        <rFont val="ＭＳ ゴシック"/>
        <family val="3"/>
        <charset val="128"/>
      </rPr>
      <t>ﾌﾘｶﾞﾅ</t>
    </r>
    <r>
      <rPr>
        <sz val="8"/>
        <color indexed="8"/>
        <rFont val="ＭＳ ゴシック"/>
        <family val="3"/>
        <charset val="128"/>
      </rPr>
      <t>(</t>
    </r>
    <r>
      <rPr>
        <sz val="8"/>
        <color indexed="10"/>
        <rFont val="ＭＳ ゴシック"/>
        <family val="3"/>
        <charset val="128"/>
      </rPr>
      <t>半角ｶﾅ</t>
    </r>
    <r>
      <rPr>
        <sz val="8"/>
        <color indexed="8"/>
        <rFont val="ＭＳ ゴシック"/>
        <family val="3"/>
        <charset val="128"/>
      </rPr>
      <t>)</t>
    </r>
    <rPh sb="4" eb="6">
      <t>ショゾク</t>
    </rPh>
    <rPh sb="6" eb="7">
      <t>メイ</t>
    </rPh>
    <phoneticPr fontId="3"/>
  </si>
  <si>
    <r>
      <rPr>
        <b/>
        <sz val="12"/>
        <color indexed="8"/>
        <rFont val="ＭＳ ゴシック"/>
        <family val="3"/>
        <charset val="128"/>
      </rPr>
      <t>氏名ﾌﾘｶﾞﾅ</t>
    </r>
    <r>
      <rPr>
        <sz val="12"/>
        <color indexed="8"/>
        <rFont val="ＭＳ ゴシック"/>
        <family val="3"/>
        <charset val="128"/>
      </rPr>
      <t xml:space="preserve">
</t>
    </r>
    <r>
      <rPr>
        <sz val="8"/>
        <color indexed="8"/>
        <rFont val="ＭＳ ゴシック"/>
        <family val="3"/>
        <charset val="128"/>
      </rPr>
      <t>(</t>
    </r>
    <r>
      <rPr>
        <sz val="8"/>
        <color indexed="10"/>
        <rFont val="ＭＳ ゴシック"/>
        <family val="3"/>
        <charset val="128"/>
      </rPr>
      <t>半角ｶﾅ</t>
    </r>
    <r>
      <rPr>
        <sz val="8"/>
        <color indexed="8"/>
        <rFont val="ＭＳ ゴシック"/>
        <family val="3"/>
        <charset val="128"/>
      </rPr>
      <t>)
姓名間</t>
    </r>
    <r>
      <rPr>
        <sz val="8"/>
        <color indexed="10"/>
        <rFont val="ＭＳ ゴシック"/>
        <family val="3"/>
        <charset val="128"/>
      </rPr>
      <t>半角ｽﾍﾟｰｽ</t>
    </r>
    <rPh sb="0" eb="2">
      <t>シメイ</t>
    </rPh>
    <rPh sb="9" eb="11">
      <t>ハンカク</t>
    </rPh>
    <phoneticPr fontId="3"/>
  </si>
  <si>
    <t>☆出場選手データについて</t>
    <rPh sb="1" eb="3">
      <t>シュツジョウ</t>
    </rPh>
    <rPh sb="3" eb="5">
      <t>センシュ</t>
    </rPh>
    <phoneticPr fontId="3"/>
  </si>
  <si>
    <t>合計金額</t>
  </si>
  <si>
    <t>砲丸投</t>
  </si>
  <si>
    <r>
      <rPr>
        <b/>
        <sz val="12"/>
        <color indexed="8"/>
        <rFont val="ＭＳ ゴシック"/>
        <family val="3"/>
        <charset val="128"/>
      </rPr>
      <t>競技者名</t>
    </r>
    <r>
      <rPr>
        <b/>
        <sz val="9"/>
        <color indexed="10"/>
        <rFont val="ＭＳ ゴシック"/>
        <family val="3"/>
        <charset val="128"/>
      </rPr>
      <t>(外字不可)</t>
    </r>
    <r>
      <rPr>
        <sz val="12"/>
        <color indexed="8"/>
        <rFont val="ＭＳ ゴシック"/>
        <family val="3"/>
        <charset val="128"/>
      </rPr>
      <t xml:space="preserve">
</t>
    </r>
    <r>
      <rPr>
        <sz val="8"/>
        <color indexed="8"/>
        <rFont val="ＭＳ ゴシック"/>
        <family val="3"/>
        <charset val="128"/>
      </rPr>
      <t>(姓と名の間に</t>
    </r>
    <r>
      <rPr>
        <sz val="8"/>
        <color indexed="10"/>
        <rFont val="ＭＳ ゴシック"/>
        <family val="3"/>
        <charset val="128"/>
      </rPr>
      <t>半角ｽﾍﾟｰｽ</t>
    </r>
    <r>
      <rPr>
        <sz val="8"/>
        <color indexed="8"/>
        <rFont val="ＭＳ ゴシック"/>
        <family val="3"/>
        <charset val="128"/>
      </rPr>
      <t>)</t>
    </r>
    <rPh sb="0" eb="3">
      <t>キョウギシャ</t>
    </rPh>
    <rPh sb="3" eb="4">
      <t>メイ</t>
    </rPh>
    <rPh sb="5" eb="7">
      <t>ガイジ</t>
    </rPh>
    <rPh sb="7" eb="9">
      <t>フカ</t>
    </rPh>
    <rPh sb="12" eb="13">
      <t>セイ</t>
    </rPh>
    <rPh sb="14" eb="15">
      <t>メイ</t>
    </rPh>
    <rPh sb="16" eb="17">
      <t>アイダ</t>
    </rPh>
    <rPh sb="18" eb="20">
      <t>ハンカク</t>
    </rPh>
    <phoneticPr fontId="3"/>
  </si>
  <si>
    <r>
      <rPr>
        <b/>
        <sz val="12"/>
        <color indexed="8"/>
        <rFont val="ＭＳ ゴシック"/>
        <family val="3"/>
        <charset val="128"/>
      </rPr>
      <t>ナンバー</t>
    </r>
    <r>
      <rPr>
        <sz val="12"/>
        <color indexed="8"/>
        <rFont val="ＭＳ ゴシック"/>
        <family val="3"/>
        <charset val="128"/>
      </rPr>
      <t xml:space="preserve">
</t>
    </r>
    <r>
      <rPr>
        <sz val="8"/>
        <color indexed="8"/>
        <rFont val="ＭＳ ゴシック"/>
        <family val="3"/>
        <charset val="128"/>
      </rPr>
      <t>（半角数字）</t>
    </r>
    <rPh sb="6" eb="8">
      <t>ハンカク</t>
    </rPh>
    <rPh sb="8" eb="10">
      <t>スウジ</t>
    </rPh>
    <phoneticPr fontId="3"/>
  </si>
  <si>
    <t>ﾅﾝﾊﾞｰ</t>
  </si>
  <si>
    <t>☆提出書類・データ・出場料支払いについて(特別の指示あるもの以外)</t>
    <rPh sb="1" eb="3">
      <t>テイシュツ</t>
    </rPh>
    <rPh sb="3" eb="5">
      <t>ショルイ</t>
    </rPh>
    <rPh sb="10" eb="13">
      <t>シュツジョウリョウ</t>
    </rPh>
    <rPh sb="13" eb="15">
      <t>シハラ</t>
    </rPh>
    <rPh sb="21" eb="23">
      <t>トクベツ</t>
    </rPh>
    <rPh sb="24" eb="26">
      <t>シジ</t>
    </rPh>
    <rPh sb="30" eb="32">
      <t>イガイ</t>
    </rPh>
    <phoneticPr fontId="3"/>
  </si>
  <si>
    <t>●　データ提出必須</t>
  </si>
  <si>
    <t>ｷｼﾓﾄﾁｭｳ</t>
  </si>
  <si>
    <t>選手出場データ男子（必須）</t>
    <rPh sb="0" eb="2">
      <t>センシュ</t>
    </rPh>
    <rPh sb="2" eb="4">
      <t>シュツジョウ</t>
    </rPh>
    <rPh sb="7" eb="9">
      <t>ダンシ</t>
    </rPh>
    <rPh sb="10" eb="12">
      <t>ヒッス</t>
    </rPh>
    <phoneticPr fontId="3"/>
  </si>
  <si>
    <t>全ての大会
書類・データ</t>
    <rPh sb="0" eb="1">
      <t>スベ</t>
    </rPh>
    <rPh sb="3" eb="5">
      <t>タイカイ</t>
    </rPh>
    <rPh sb="6" eb="8">
      <t>ショルイ</t>
    </rPh>
    <phoneticPr fontId="3"/>
  </si>
  <si>
    <t>注記</t>
    <rPh sb="0" eb="2">
      <t>チュウキ</t>
    </rPh>
    <phoneticPr fontId="3"/>
  </si>
  <si>
    <r>
      <t>●　初出場の場合でも、予想で構わないので</t>
    </r>
    <r>
      <rPr>
        <b/>
        <sz val="11"/>
        <color indexed="10"/>
        <rFont val="ＭＳ ゴシック"/>
        <family val="3"/>
        <charset val="128"/>
      </rPr>
      <t>参考記録を記入</t>
    </r>
    <r>
      <rPr>
        <sz val="11"/>
        <color indexed="8"/>
        <rFont val="ＭＳ ゴシック"/>
        <family val="3"/>
        <charset val="128"/>
      </rPr>
      <t>すること (プログラム編成上必要となる)</t>
    </r>
    <rPh sb="2" eb="5">
      <t>ハツシュツジョウ</t>
    </rPh>
    <rPh sb="6" eb="8">
      <t>バアイ</t>
    </rPh>
    <rPh sb="11" eb="13">
      <t>ヨソウ</t>
    </rPh>
    <rPh sb="14" eb="15">
      <t>カマ</t>
    </rPh>
    <rPh sb="20" eb="22">
      <t>サンコウ</t>
    </rPh>
    <rPh sb="22" eb="24">
      <t>キロク</t>
    </rPh>
    <rPh sb="25" eb="27">
      <t>キニュウ</t>
    </rPh>
    <rPh sb="38" eb="40">
      <t>ヘンセイ</t>
    </rPh>
    <rPh sb="40" eb="41">
      <t>ジョウ</t>
    </rPh>
    <rPh sb="41" eb="43">
      <t>ヒツヨウ</t>
    </rPh>
    <phoneticPr fontId="3"/>
  </si>
  <si>
    <t>小学男子</t>
    <rPh sb="0" eb="2">
      <t>ショウガク</t>
    </rPh>
    <rPh sb="2" eb="4">
      <t>ダンシ</t>
    </rPh>
    <phoneticPr fontId="36"/>
  </si>
  <si>
    <t>出場料
当日現金支払い</t>
    <rPh sb="0" eb="3">
      <t>シュツジョウリョウ</t>
    </rPh>
    <rPh sb="4" eb="6">
      <t>トウジツ</t>
    </rPh>
    <rPh sb="6" eb="8">
      <t>ゲンキン</t>
    </rPh>
    <rPh sb="8" eb="10">
      <t>シハラ</t>
    </rPh>
    <phoneticPr fontId="3"/>
  </si>
  <si>
    <t>データ作成</t>
    <rPh sb="3" eb="5">
      <t>サクセイ</t>
    </rPh>
    <phoneticPr fontId="3"/>
  </si>
  <si>
    <t>短距離の場合1/100秒単位で秒はﾄﾞｯﾄ（例100mは11.34）中長距離は秒単位で分はﾄﾞｯﾄ（例5000mは15.45）</t>
  </si>
  <si>
    <t xml:space="preserve">中部(倉吉市営陸上競技場)開催大会 </t>
    <rPh sb="0" eb="2">
      <t>チュウブ</t>
    </rPh>
    <rPh sb="3" eb="6">
      <t>クラヨシシ</t>
    </rPh>
    <rPh sb="6" eb="7">
      <t>エイ</t>
    </rPh>
    <rPh sb="7" eb="9">
      <t>リクジョウ</t>
    </rPh>
    <rPh sb="9" eb="11">
      <t>キョウギ</t>
    </rPh>
    <rPh sb="13" eb="15">
      <t>カイサイ</t>
    </rPh>
    <rPh sb="15" eb="17">
      <t>タイカイ</t>
    </rPh>
    <phoneticPr fontId="3"/>
  </si>
  <si>
    <t>中部・郡市陸協主催大会</t>
    <rPh sb="0" eb="2">
      <t>チュウブ</t>
    </rPh>
    <rPh sb="3" eb="5">
      <t>グンシ</t>
    </rPh>
    <rPh sb="5" eb="7">
      <t>リクキョウ</t>
    </rPh>
    <rPh sb="7" eb="9">
      <t>シュサイ</t>
    </rPh>
    <rPh sb="9" eb="11">
      <t>タイカイ</t>
    </rPh>
    <phoneticPr fontId="3"/>
  </si>
  <si>
    <t>右の表を見て、部門と種目のコードを入力すれば部門名と種目名は自動で表示されます。他はコメントを参考下さい。</t>
  </si>
  <si>
    <t>所属団体名</t>
    <rPh sb="0" eb="2">
      <t>ショゾク</t>
    </rPh>
    <rPh sb="2" eb="4">
      <t>ダンタイ</t>
    </rPh>
    <rPh sb="4" eb="5">
      <t>メイ</t>
    </rPh>
    <phoneticPr fontId="3"/>
  </si>
  <si>
    <t>☆中部専用様式(一覧表)について</t>
    <rPh sb="1" eb="3">
      <t>チュウブ</t>
    </rPh>
    <rPh sb="3" eb="5">
      <t>センヨウ</t>
    </rPh>
    <rPh sb="5" eb="7">
      <t>ヨウシキ</t>
    </rPh>
    <rPh sb="8" eb="10">
      <t>イチラン</t>
    </rPh>
    <rPh sb="10" eb="11">
      <t>ヒョウ</t>
    </rPh>
    <phoneticPr fontId="3"/>
  </si>
  <si>
    <t>●　種目申込書には男女は同じ表に記載ください。</t>
    <rPh sb="2" eb="4">
      <t>シュモク</t>
    </rPh>
    <rPh sb="4" eb="7">
      <t>モウシコミショ</t>
    </rPh>
    <rPh sb="9" eb="11">
      <t>ダンジョ</t>
    </rPh>
    <rPh sb="12" eb="13">
      <t>オナ</t>
    </rPh>
    <rPh sb="14" eb="15">
      <t>オモテ</t>
    </rPh>
    <rPh sb="16" eb="18">
      <t>キサイ</t>
    </rPh>
    <phoneticPr fontId="3"/>
  </si>
  <si>
    <t>一般高校中学女子</t>
    <rPh sb="0" eb="2">
      <t>イッパン</t>
    </rPh>
    <rPh sb="2" eb="4">
      <t>コウコウ</t>
    </rPh>
    <phoneticPr fontId="3"/>
  </si>
  <si>
    <t>※詳細は、要項を参照ください。</t>
    <rPh sb="1" eb="3">
      <t>ショウサイ</t>
    </rPh>
    <rPh sb="5" eb="7">
      <t>ヨウコウ</t>
    </rPh>
    <rPh sb="8" eb="10">
      <t>サンショウ</t>
    </rPh>
    <phoneticPr fontId="3"/>
  </si>
  <si>
    <t>予想でも結構ですので自己記録を必ず入力して下さい。それにより組分けしますので、よろしくお願いします。</t>
    <rPh sb="0" eb="2">
      <t>ヨソウ</t>
    </rPh>
    <rPh sb="4" eb="6">
      <t>ケッコウ</t>
    </rPh>
    <rPh sb="10" eb="12">
      <t>ジコ</t>
    </rPh>
    <rPh sb="12" eb="14">
      <t>キロク</t>
    </rPh>
    <rPh sb="15" eb="16">
      <t>カナラ</t>
    </rPh>
    <rPh sb="17" eb="19">
      <t>ニュウリョク</t>
    </rPh>
    <rPh sb="21" eb="22">
      <t>クダ</t>
    </rPh>
    <rPh sb="30" eb="31">
      <t>クミ</t>
    </rPh>
    <rPh sb="31" eb="32">
      <t>ワ</t>
    </rPh>
    <rPh sb="44" eb="45">
      <t>ネガ</t>
    </rPh>
    <phoneticPr fontId="3"/>
  </si>
  <si>
    <t>円盤投</t>
    <rPh sb="0" eb="2">
      <t>エンバン</t>
    </rPh>
    <rPh sb="2" eb="3">
      <t>ナ</t>
    </rPh>
    <phoneticPr fontId="3"/>
  </si>
  <si>
    <t>フィールドはｍ単位でｍはﾄﾞｯﾄ（例走幅跳は6.30）400m等で1分を超える時は60秒台にして下さい(例62.34)</t>
  </si>
  <si>
    <t>ｺｰﾄﾞ</t>
  </si>
  <si>
    <t>中部陸上　内田</t>
    <rPh sb="0" eb="2">
      <t>チュウブ</t>
    </rPh>
    <rPh sb="2" eb="4">
      <t>リクジョウ</t>
    </rPh>
    <rPh sb="5" eb="7">
      <t>ウチダ</t>
    </rPh>
    <phoneticPr fontId="3"/>
  </si>
  <si>
    <t>種目名</t>
    <rPh sb="0" eb="2">
      <t>シュモク</t>
    </rPh>
    <rPh sb="2" eb="3">
      <t>メイ</t>
    </rPh>
    <phoneticPr fontId="3"/>
  </si>
  <si>
    <t>組</t>
    <rPh sb="0" eb="1">
      <t>クミ</t>
    </rPh>
    <phoneticPr fontId="3"/>
  </si>
  <si>
    <t>※振込料送信者負担</t>
    <rPh sb="1" eb="4">
      <t>フリコミリョウ</t>
    </rPh>
    <rPh sb="4" eb="7">
      <t>ソウシンシャ</t>
    </rPh>
    <rPh sb="7" eb="9">
      <t>フタン</t>
    </rPh>
    <phoneticPr fontId="3"/>
  </si>
  <si>
    <t>氏名</t>
    <rPh sb="0" eb="2">
      <t>シメイ</t>
    </rPh>
    <phoneticPr fontId="3"/>
  </si>
  <si>
    <t>記録</t>
    <rPh sb="0" eb="2">
      <t>キロク</t>
    </rPh>
    <phoneticPr fontId="3"/>
  </si>
  <si>
    <t>倉吉　太郎</t>
    <rPh sb="0" eb="1">
      <t>クラ</t>
    </rPh>
    <rPh sb="1" eb="2">
      <t>ヨシ</t>
    </rPh>
    <rPh sb="3" eb="5">
      <t>タロウ</t>
    </rPh>
    <phoneticPr fontId="3"/>
  </si>
  <si>
    <t>中部専用様式</t>
    <rPh sb="0" eb="2">
      <t>チュウブ</t>
    </rPh>
    <rPh sb="2" eb="4">
      <t>センヨウ</t>
    </rPh>
    <rPh sb="4" eb="6">
      <t>ヨウシキ</t>
    </rPh>
    <phoneticPr fontId="3"/>
  </si>
  <si>
    <t>400m</t>
  </si>
  <si>
    <t>学年</t>
    <rPh sb="0" eb="1">
      <t>ガク</t>
    </rPh>
    <rPh sb="1" eb="2">
      <t>ネン</t>
    </rPh>
    <phoneticPr fontId="3"/>
  </si>
  <si>
    <t>800m</t>
  </si>
  <si>
    <t>コード</t>
  </si>
  <si>
    <t>ジャベボール投</t>
    <rPh sb="6" eb="7">
      <t>ナ</t>
    </rPh>
    <phoneticPr fontId="3"/>
  </si>
  <si>
    <t>部門名</t>
    <rPh sb="0" eb="2">
      <t>ブモン</t>
    </rPh>
    <rPh sb="2" eb="3">
      <t>ナ</t>
    </rPh>
    <phoneticPr fontId="36"/>
  </si>
  <si>
    <t>2021/4/1改訂</t>
    <rPh sb="8" eb="10">
      <t>カイテイ</t>
    </rPh>
    <phoneticPr fontId="3"/>
  </si>
  <si>
    <t>選手データ提出用ファイル Ver0.7</t>
    <rPh sb="5" eb="8">
      <t>テイシュツヨウ</t>
    </rPh>
    <phoneticPr fontId="3"/>
  </si>
  <si>
    <t>県陸協主催時</t>
    <rPh sb="0" eb="1">
      <t>ケン</t>
    </rPh>
    <rPh sb="1" eb="2">
      <t>リク</t>
    </rPh>
    <rPh sb="2" eb="3">
      <t>キョウ</t>
    </rPh>
    <rPh sb="3" eb="5">
      <t>シュサイ</t>
    </rPh>
    <rPh sb="5" eb="6">
      <t>ジ</t>
    </rPh>
    <phoneticPr fontId="3"/>
  </si>
  <si>
    <t>出場料
ゆうちょ銀行振込</t>
    <rPh sb="0" eb="3">
      <t>シュツジョウリョウ</t>
    </rPh>
    <rPh sb="8" eb="10">
      <t>ギンコウ</t>
    </rPh>
    <rPh sb="10" eb="12">
      <t>フリコミ</t>
    </rPh>
    <phoneticPr fontId="3"/>
  </si>
  <si>
    <t>鳥取陸協ゆうちょ銀行
口座へ振込む。</t>
    <rPh sb="0" eb="2">
      <t>トットリ</t>
    </rPh>
    <rPh sb="2" eb="4">
      <t>リクキョウ</t>
    </rPh>
    <rPh sb="8" eb="10">
      <t>ギンコウ</t>
    </rPh>
    <rPh sb="11" eb="13">
      <t>コウザ</t>
    </rPh>
    <rPh sb="14" eb="16">
      <t>フリコミ</t>
    </rPh>
    <phoneticPr fontId="3"/>
  </si>
  <si>
    <t>鳥取陸協
ゆうちょ銀行口座へ</t>
    <rPh sb="0" eb="2">
      <t>トットリ</t>
    </rPh>
    <rPh sb="2" eb="3">
      <t>リク</t>
    </rPh>
    <rPh sb="3" eb="4">
      <t>キョウ</t>
    </rPh>
    <rPh sb="9" eb="11">
      <t>ギンコウ</t>
    </rPh>
    <rPh sb="11" eb="13">
      <t>コウザ</t>
    </rPh>
    <phoneticPr fontId="3"/>
  </si>
  <si>
    <t>鳥取陸協ゆうちょ銀行口座番号</t>
    <rPh sb="0" eb="2">
      <t>トットリ</t>
    </rPh>
    <rPh sb="2" eb="4">
      <t>リクキョウ</t>
    </rPh>
    <rPh sb="8" eb="10">
      <t>ギンコウ</t>
    </rPh>
    <rPh sb="10" eb="12">
      <t>コウザ</t>
    </rPh>
    <rPh sb="12" eb="14">
      <t>バンゴウ</t>
    </rPh>
    <phoneticPr fontId="3"/>
  </si>
  <si>
    <t>リレーは６人続けて記入し、リレーの記録も予想で結構ですので、全行記入して下さい。複数ﾁｰﾑの参加は備考欄に</t>
    <rPh sb="5" eb="6">
      <t>ニン</t>
    </rPh>
    <rPh sb="6" eb="7">
      <t>ツヅ</t>
    </rPh>
    <rPh sb="9" eb="11">
      <t>キニュウ</t>
    </rPh>
    <rPh sb="17" eb="19">
      <t>キロク</t>
    </rPh>
    <rPh sb="20" eb="22">
      <t>ヨソウ</t>
    </rPh>
    <rPh sb="23" eb="25">
      <t>ケッコウ</t>
    </rPh>
    <rPh sb="30" eb="32">
      <t>ゼンギョウ</t>
    </rPh>
    <rPh sb="32" eb="34">
      <t>キニュウ</t>
    </rPh>
    <rPh sb="36" eb="37">
      <t>クダ</t>
    </rPh>
    <rPh sb="40" eb="42">
      <t>フクスウ</t>
    </rPh>
    <rPh sb="46" eb="48">
      <t>サンカ</t>
    </rPh>
    <rPh sb="49" eb="52">
      <t>ビコウラン</t>
    </rPh>
    <phoneticPr fontId="3"/>
  </si>
  <si>
    <t>Ａ、Ｂ等のチーム名を記入して下さい。</t>
    <rPh sb="3" eb="4">
      <t>トウ</t>
    </rPh>
    <rPh sb="8" eb="9">
      <t>メイ</t>
    </rPh>
    <rPh sb="10" eb="12">
      <t>キニュウ</t>
    </rPh>
    <rPh sb="14" eb="15">
      <t>クダ</t>
    </rPh>
    <phoneticPr fontId="3"/>
  </si>
  <si>
    <t>※但し、鳥取陸協登録者以外は倍額とする</t>
  </si>
  <si>
    <t>200m</t>
  </si>
  <si>
    <t>中学個人種目参加数</t>
    <rPh sb="0" eb="2">
      <t>チュウガク</t>
    </rPh>
    <rPh sb="2" eb="4">
      <t>コジン</t>
    </rPh>
    <rPh sb="4" eb="6">
      <t>シュモク</t>
    </rPh>
    <rPh sb="6" eb="9">
      <t>サンカスウ</t>
    </rPh>
    <phoneticPr fontId="3"/>
  </si>
  <si>
    <t>小学個人種目参加数</t>
    <rPh sb="0" eb="2">
      <t>ショウガク</t>
    </rPh>
    <rPh sb="2" eb="4">
      <t>コジン</t>
    </rPh>
    <rPh sb="4" eb="6">
      <t>シュモク</t>
    </rPh>
    <rPh sb="6" eb="9">
      <t>サンカスウ</t>
    </rPh>
    <phoneticPr fontId="3"/>
  </si>
  <si>
    <t>一般個人種目参加数</t>
    <rPh sb="0" eb="2">
      <t>イッパン</t>
    </rPh>
    <rPh sb="2" eb="4">
      <t>コジン</t>
    </rPh>
    <rPh sb="4" eb="6">
      <t>シュモク</t>
    </rPh>
    <rPh sb="6" eb="9">
      <t>サンカスウ</t>
    </rPh>
    <phoneticPr fontId="3"/>
  </si>
  <si>
    <t>高校個人種目参加数</t>
    <rPh sb="0" eb="2">
      <t>コウコウ</t>
    </rPh>
    <rPh sb="2" eb="4">
      <t>コジン</t>
    </rPh>
    <rPh sb="4" eb="6">
      <t>シュモク</t>
    </rPh>
    <rPh sb="6" eb="9">
      <t>サンカスウ</t>
    </rPh>
    <phoneticPr fontId="3"/>
  </si>
  <si>
    <t>リレー参加数</t>
    <rPh sb="3" eb="6">
      <t>サンカスウ</t>
    </rPh>
    <phoneticPr fontId="3"/>
  </si>
  <si>
    <t>●　小学・中学・高校・一般用様式は、登録ナンバーを入力すれば、出場選手データから氏名を自動表示します。</t>
    <rPh sb="2" eb="4">
      <t>ショウガク</t>
    </rPh>
    <rPh sb="5" eb="7">
      <t>チュウガク</t>
    </rPh>
    <rPh sb="8" eb="10">
      <t>コウコウ</t>
    </rPh>
    <rPh sb="11" eb="13">
      <t>イッパン</t>
    </rPh>
    <rPh sb="13" eb="14">
      <t>ヨウ</t>
    </rPh>
    <rPh sb="14" eb="16">
      <t>ヨウシキ</t>
    </rPh>
    <rPh sb="18" eb="20">
      <t>トウロク</t>
    </rPh>
    <rPh sb="25" eb="27">
      <t>ニュウリョク</t>
    </rPh>
    <rPh sb="31" eb="33">
      <t>シュツジョウ</t>
    </rPh>
    <rPh sb="33" eb="35">
      <t>センシュ</t>
    </rPh>
    <rPh sb="40" eb="42">
      <t>シメイ</t>
    </rPh>
    <rPh sb="43" eb="45">
      <t>ジドウ</t>
    </rPh>
    <rPh sb="45" eb="47">
      <t>ヒョウジ</t>
    </rPh>
    <phoneticPr fontId="3"/>
  </si>
  <si>
    <t>●　氏名、学年は直接入力することもできますので、上書きしてください。</t>
    <rPh sb="2" eb="4">
      <t>シメイ</t>
    </rPh>
    <rPh sb="5" eb="7">
      <t>ガクネン</t>
    </rPh>
    <rPh sb="8" eb="10">
      <t>チョクセツ</t>
    </rPh>
    <rPh sb="10" eb="12">
      <t>ニュウリョク</t>
    </rPh>
    <rPh sb="24" eb="26">
      <t>ウワガ</t>
    </rPh>
    <phoneticPr fontId="3"/>
  </si>
  <si>
    <t>50m</t>
  </si>
  <si>
    <t>小学女子</t>
    <rPh sb="0" eb="2">
      <t>ショウガク</t>
    </rPh>
    <phoneticPr fontId="36"/>
  </si>
  <si>
    <t>100m</t>
  </si>
  <si>
    <t>80ｍＨ</t>
  </si>
  <si>
    <t>4×100mR</t>
  </si>
  <si>
    <t>走高跳</t>
    <rPh sb="0" eb="1">
      <t>ハシ</t>
    </rPh>
    <rPh sb="1" eb="3">
      <t>タカト</t>
    </rPh>
    <phoneticPr fontId="3"/>
  </si>
  <si>
    <t>走幅跳</t>
    <rPh sb="0" eb="1">
      <t>ハシ</t>
    </rPh>
    <rPh sb="1" eb="2">
      <t>ハバ</t>
    </rPh>
    <rPh sb="2" eb="3">
      <t>ト</t>
    </rPh>
    <phoneticPr fontId="36"/>
  </si>
  <si>
    <t>一般高校中学男子</t>
    <rPh sb="0" eb="2">
      <t>イッパン</t>
    </rPh>
    <rPh sb="2" eb="4">
      <t>コウコウ</t>
    </rPh>
    <rPh sb="4" eb="6">
      <t>チュウガク</t>
    </rPh>
    <rPh sb="6" eb="8">
      <t>ダンシ</t>
    </rPh>
    <phoneticPr fontId="3"/>
  </si>
  <si>
    <t>300m</t>
  </si>
  <si>
    <t>中学男子0.914m</t>
    <rPh sb="1" eb="2">
      <t>ガク</t>
    </rPh>
    <phoneticPr fontId="36"/>
  </si>
  <si>
    <t>110mH</t>
  </si>
  <si>
    <t>100mH</t>
  </si>
  <si>
    <t>一般高校男子0.99ｍ</t>
    <rPh sb="2" eb="4">
      <t>コウコウ</t>
    </rPh>
    <phoneticPr fontId="36"/>
  </si>
  <si>
    <t>高校女子0.762m_8.5m</t>
    <rPh sb="0" eb="2">
      <t>コウコウ</t>
    </rPh>
    <rPh sb="2" eb="4">
      <t>ジョシ</t>
    </rPh>
    <phoneticPr fontId="3"/>
  </si>
  <si>
    <t>一般高校男子1.067ｍ</t>
    <rPh sb="2" eb="4">
      <t>コウコウ</t>
    </rPh>
    <phoneticPr fontId="36"/>
  </si>
  <si>
    <t>棒高跳</t>
    <rPh sb="0" eb="3">
      <t>ボウタカト</t>
    </rPh>
    <phoneticPr fontId="3"/>
  </si>
  <si>
    <t>三段跳</t>
    <rPh sb="0" eb="2">
      <t>サンダン</t>
    </rPh>
    <rPh sb="2" eb="3">
      <t>ト</t>
    </rPh>
    <phoneticPr fontId="3"/>
  </si>
  <si>
    <t>中学男子5kg</t>
    <rPh sb="0" eb="4">
      <t>チュウガクダンシ</t>
    </rPh>
    <phoneticPr fontId="3"/>
  </si>
  <si>
    <t>砲丸投</t>
    <rPh sb="0" eb="2">
      <t>ホウガン</t>
    </rPh>
    <rPh sb="2" eb="3">
      <t>ナ</t>
    </rPh>
    <phoneticPr fontId="3"/>
  </si>
  <si>
    <t>中学女子2.721kg</t>
  </si>
  <si>
    <t>高校男子6kg</t>
    <rPh sb="0" eb="2">
      <t>コウコウ</t>
    </rPh>
    <rPh sb="2" eb="4">
      <t>ダンシ</t>
    </rPh>
    <phoneticPr fontId="36"/>
  </si>
  <si>
    <t>砲丸投</t>
    <rPh sb="0" eb="2">
      <t>ホウガン</t>
    </rPh>
    <rPh sb="2" eb="3">
      <t>ナゲ</t>
    </rPh>
    <phoneticPr fontId="36"/>
  </si>
  <si>
    <t>一般高校女子4kg</t>
    <rPh sb="0" eb="2">
      <t>イッパン</t>
    </rPh>
    <rPh sb="2" eb="4">
      <t>コウコウ</t>
    </rPh>
    <phoneticPr fontId="36"/>
  </si>
  <si>
    <t>一般男子7.26kg</t>
    <rPh sb="0" eb="2">
      <t>イッパン</t>
    </rPh>
    <rPh sb="2" eb="4">
      <t>ダンシ</t>
    </rPh>
    <phoneticPr fontId="36"/>
  </si>
  <si>
    <t>一般高校中学女子1kg</t>
    <rPh sb="0" eb="2">
      <t>イッパン</t>
    </rPh>
    <rPh sb="2" eb="4">
      <t>コウコウ</t>
    </rPh>
    <rPh sb="4" eb="6">
      <t>チュウガク</t>
    </rPh>
    <phoneticPr fontId="36"/>
  </si>
  <si>
    <t>中学男子1.5kg</t>
    <rPh sb="0" eb="4">
      <t>チュウガクダンシ</t>
    </rPh>
    <phoneticPr fontId="3"/>
  </si>
  <si>
    <t>ハンマー投</t>
    <rPh sb="4" eb="5">
      <t>ナ</t>
    </rPh>
    <phoneticPr fontId="36"/>
  </si>
  <si>
    <t>高校男子1.75kg</t>
    <rPh sb="0" eb="2">
      <t>コウコウ</t>
    </rPh>
    <rPh sb="2" eb="4">
      <t>ダンシ</t>
    </rPh>
    <phoneticPr fontId="36"/>
  </si>
  <si>
    <t>一般高校女子</t>
    <rPh sb="0" eb="2">
      <t>イッパン</t>
    </rPh>
    <rPh sb="2" eb="4">
      <t>コウコウ</t>
    </rPh>
    <phoneticPr fontId="36"/>
  </si>
  <si>
    <t>やり投</t>
    <rPh sb="2" eb="3">
      <t>ナ</t>
    </rPh>
    <phoneticPr fontId="36"/>
  </si>
  <si>
    <t>一般男子2kg</t>
    <rPh sb="0" eb="2">
      <t>イッパン</t>
    </rPh>
    <rPh sb="2" eb="4">
      <t>ダンシ</t>
    </rPh>
    <phoneticPr fontId="36"/>
  </si>
  <si>
    <t>中学女子</t>
    <rPh sb="0" eb="2">
      <t>チュウガク</t>
    </rPh>
    <rPh sb="2" eb="4">
      <t>ジョシ</t>
    </rPh>
    <phoneticPr fontId="3"/>
  </si>
  <si>
    <t>ジャベリックスロー</t>
  </si>
  <si>
    <t>一般高校男子</t>
    <rPh sb="0" eb="2">
      <t>イッパン</t>
    </rPh>
    <rPh sb="2" eb="4">
      <t>コウコウ</t>
    </rPh>
    <rPh sb="4" eb="6">
      <t>ダンシ</t>
    </rPh>
    <phoneticPr fontId="36"/>
  </si>
  <si>
    <t>中学男子</t>
    <rPh sb="0" eb="4">
      <t>チュウガクダンシ</t>
    </rPh>
    <phoneticPr fontId="3"/>
  </si>
  <si>
    <t>2026年土曜記録会中部地区(4/11)申込書(倉吉市営陸上競技場）</t>
    <rPh sb="4" eb="5">
      <t>ネン</t>
    </rPh>
    <rPh sb="5" eb="7">
      <t>ドヨウ</t>
    </rPh>
    <rPh sb="7" eb="9">
      <t>キロク</t>
    </rPh>
    <rPh sb="9" eb="10">
      <t>カイ</t>
    </rPh>
    <rPh sb="10" eb="12">
      <t>チュウブ</t>
    </rPh>
    <rPh sb="12" eb="14">
      <t>チク</t>
    </rPh>
    <rPh sb="20" eb="23">
      <t>モウシコミショ</t>
    </rPh>
    <rPh sb="24" eb="26">
      <t>クラヨシ</t>
    </rPh>
    <rPh sb="26" eb="27">
      <t>シ</t>
    </rPh>
    <rPh sb="27" eb="28">
      <t>エイ</t>
    </rPh>
    <rPh sb="28" eb="30">
      <t>リクジョウ</t>
    </rPh>
    <rPh sb="30" eb="33">
      <t>キョウギジョウ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</si>
</sst>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General&quot;円/1種目&quot;"/>
    <numFmt numFmtId="178" formatCode="General&quot;円/1ﾁｰﾑ&quot;"/>
  </numFmts>
  <fonts count="48">
    <font>
      <sz val="11"/>
      <color theme="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</font>
    <font>
      <sz val="6"/>
      <name val="ＭＳ Ｐゴシック"/>
      <family val="3"/>
    </font>
    <font>
      <sz val="11"/>
      <color indexed="8"/>
      <name val="ＭＳ ゴシック"/>
      <family val="3"/>
    </font>
    <font>
      <b/>
      <sz val="20"/>
      <color indexed="8"/>
      <name val="ＭＳ ゴシック"/>
      <family val="3"/>
    </font>
    <font>
      <b/>
      <sz val="18"/>
      <color indexed="8"/>
      <name val="ＭＳ ゴシック"/>
      <family val="3"/>
    </font>
    <font>
      <sz val="16"/>
      <color indexed="8"/>
      <name val="HG創英角ﾎﾟｯﾌﾟ体"/>
      <family val="3"/>
    </font>
    <font>
      <b/>
      <sz val="9"/>
      <color indexed="8"/>
      <name val="ＭＳ ゴシック"/>
      <family val="3"/>
    </font>
    <font>
      <b/>
      <sz val="9"/>
      <color theme="1"/>
      <name val="ＭＳ ゴシック"/>
      <family val="3"/>
    </font>
    <font>
      <sz val="12"/>
      <color indexed="8"/>
      <name val="ＭＳ ゴシック"/>
      <family val="3"/>
    </font>
    <font>
      <sz val="11"/>
      <name val="ＭＳ ゴシック"/>
      <family val="3"/>
    </font>
    <font>
      <b/>
      <sz val="11"/>
      <color indexed="10"/>
      <name val="ＭＳ ゴシック"/>
      <family val="3"/>
    </font>
    <font>
      <sz val="16"/>
      <color indexed="8"/>
      <name val="ＭＳ ゴシック"/>
      <family val="3"/>
    </font>
    <font>
      <b/>
      <sz val="11"/>
      <color indexed="8"/>
      <name val="ＭＳ ゴシック"/>
      <family val="3"/>
    </font>
    <font>
      <b/>
      <sz val="11"/>
      <color theme="1"/>
      <name val="ＭＳ ゴシック"/>
      <family val="3"/>
    </font>
    <font>
      <sz val="10"/>
      <color indexed="8"/>
      <name val="ＭＳ ゴシック"/>
      <family val="3"/>
    </font>
    <font>
      <sz val="10"/>
      <color theme="1"/>
      <name val="ＭＳ ゴシック"/>
      <family val="3"/>
    </font>
    <font>
      <b/>
      <sz val="12"/>
      <color indexed="10"/>
      <name val="ＭＳ ゴシック"/>
      <family val="3"/>
    </font>
    <font>
      <sz val="11"/>
      <color theme="1"/>
      <name val="ＭＳ ゴシック"/>
      <family val="3"/>
    </font>
    <font>
      <b/>
      <sz val="14"/>
      <color indexed="8"/>
      <name val="ＭＳ ゴシック"/>
      <family val="3"/>
    </font>
    <font>
      <b/>
      <sz val="12"/>
      <color theme="1"/>
      <name val="ＭＳ ゴシック"/>
      <family val="3"/>
    </font>
    <font>
      <sz val="9"/>
      <color theme="1"/>
      <name val="ＭＳ ゴシック"/>
      <family val="3"/>
    </font>
    <font>
      <b/>
      <sz val="10"/>
      <color theme="1"/>
      <name val="ＭＳ ゴシック"/>
      <family val="3"/>
    </font>
    <font>
      <sz val="12"/>
      <color indexed="8"/>
      <name val="ＭＳ Ｐゴシック"/>
      <family val="3"/>
    </font>
    <font>
      <b/>
      <sz val="16"/>
      <color indexed="8"/>
      <name val="ＭＳ ゴシック"/>
      <family val="3"/>
    </font>
    <font>
      <sz val="11"/>
      <color indexed="10"/>
      <name val="ＭＳ ゴシック"/>
      <family val="3"/>
    </font>
    <font>
      <b/>
      <sz val="16"/>
      <color indexed="10"/>
      <name val="ＭＳ ゴシック"/>
      <family val="3"/>
    </font>
    <font>
      <b/>
      <sz val="16"/>
      <name val="ＭＳ Ｐゴシック"/>
      <family val="3"/>
    </font>
    <font>
      <b/>
      <sz val="11"/>
      <name val="ＭＳ Ｐゴシック"/>
      <family val="3"/>
    </font>
    <font>
      <sz val="11"/>
      <color indexed="8"/>
      <name val="ＭＳ Ｐゴシック"/>
      <family val="3"/>
    </font>
    <font>
      <sz val="14"/>
      <name val="ＭＳ Ｐゴシック"/>
      <family val="3"/>
    </font>
    <font>
      <b/>
      <sz val="11"/>
      <name val="ＭＳ ゴシック"/>
      <family val="3"/>
    </font>
    <font>
      <u/>
      <sz val="11"/>
      <color indexed="12"/>
      <name val="ＭＳ Ｐゴシック"/>
      <family val="3"/>
    </font>
    <font>
      <sz val="11"/>
      <color rgb="FFFF0000"/>
      <name val="ＭＳ Ｐゴシック"/>
      <family val="3"/>
    </font>
    <font>
      <sz val="10"/>
      <name val="ＭＳ Ｐゴシック"/>
      <family val="3"/>
    </font>
    <font>
      <b/>
      <sz val="16"/>
      <color indexed="8"/>
      <name val="ＭＳ ゴシック"/>
      <family val="3"/>
    </font>
    <font>
      <b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b/>
      <sz val="9"/>
      <color indexed="10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33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 shrinkToFit="1"/>
    </xf>
    <xf numFmtId="0" fontId="11" fillId="0" borderId="3" xfId="0" applyFont="1" applyBorder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8" fillId="0" borderId="0" xfId="0" applyFont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22" fillId="0" borderId="8" xfId="0" applyFont="1" applyBorder="1">
      <alignment vertical="center"/>
    </xf>
    <xf numFmtId="0" fontId="11" fillId="0" borderId="3" xfId="0" applyFont="1" applyBorder="1" applyAlignment="1">
      <alignment horizontal="left" vertical="center" wrapText="1" shrinkToFit="1"/>
    </xf>
    <xf numFmtId="0" fontId="4" fillId="0" borderId="0" xfId="3" applyFont="1" applyAlignment="1">
      <alignment horizontal="right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19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 wrapText="1" shrinkToFit="1"/>
      <protection locked="0"/>
    </xf>
    <xf numFmtId="0" fontId="11" fillId="0" borderId="3" xfId="0" applyFont="1" applyBorder="1" applyProtection="1">
      <alignment vertical="center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left" vertical="center" wrapText="1" shrinkToFit="1"/>
      <protection locked="0"/>
    </xf>
    <xf numFmtId="0" fontId="26" fillId="0" borderId="3" xfId="0" applyFont="1" applyBorder="1" applyProtection="1">
      <alignment vertical="center"/>
      <protection locked="0"/>
    </xf>
    <xf numFmtId="0" fontId="26" fillId="0" borderId="3" xfId="0" applyFont="1" applyBorder="1" applyAlignment="1" applyProtection="1">
      <alignment horizontal="left" vertical="center" wrapText="1" shrinkToFit="1"/>
      <protection locked="0"/>
    </xf>
    <xf numFmtId="0" fontId="1" fillId="0" borderId="0" xfId="4"/>
    <xf numFmtId="0" fontId="1" fillId="0" borderId="0" xfId="4" applyAlignment="1">
      <alignment vertical="center" shrinkToFit="1"/>
    </xf>
    <xf numFmtId="0" fontId="29" fillId="0" borderId="0" xfId="4" applyFont="1" applyAlignment="1">
      <alignment horizontal="center" vertical="center" shrinkToFit="1"/>
    </xf>
    <xf numFmtId="0" fontId="28" fillId="0" borderId="0" xfId="4" applyFont="1"/>
    <xf numFmtId="0" fontId="1" fillId="0" borderId="0" xfId="4" applyAlignment="1">
      <alignment vertical="center"/>
    </xf>
    <xf numFmtId="0" fontId="30" fillId="0" borderId="0" xfId="4" applyFont="1"/>
    <xf numFmtId="0" fontId="1" fillId="0" borderId="13" xfId="4" applyBorder="1" applyAlignment="1">
      <alignment vertical="center" shrinkToFit="1"/>
    </xf>
    <xf numFmtId="0" fontId="29" fillId="0" borderId="14" xfId="4" applyFont="1" applyBorder="1" applyAlignment="1">
      <alignment vertical="center" shrinkToFit="1"/>
    </xf>
    <xf numFmtId="0" fontId="1" fillId="2" borderId="15" xfId="4" applyFill="1" applyBorder="1" applyAlignment="1" applyProtection="1">
      <alignment vertical="center" shrinkToFit="1"/>
      <protection locked="0"/>
    </xf>
    <xf numFmtId="0" fontId="1" fillId="2" borderId="16" xfId="4" applyFill="1" applyBorder="1" applyAlignment="1" applyProtection="1">
      <alignment vertical="center" shrinkToFit="1"/>
      <protection locked="0"/>
    </xf>
    <xf numFmtId="0" fontId="1" fillId="2" borderId="17" xfId="4" applyFill="1" applyBorder="1" applyAlignment="1" applyProtection="1">
      <alignment vertical="center" shrinkToFit="1"/>
      <protection locked="0"/>
    </xf>
    <xf numFmtId="0" fontId="1" fillId="2" borderId="18" xfId="4" applyFill="1" applyBorder="1" applyAlignment="1" applyProtection="1">
      <alignment vertical="center" shrinkToFit="1"/>
      <protection locked="0"/>
    </xf>
    <xf numFmtId="0" fontId="1" fillId="0" borderId="3" xfId="4" applyBorder="1" applyAlignment="1">
      <alignment horizontal="center" vertical="center" shrinkToFit="1"/>
    </xf>
    <xf numFmtId="0" fontId="30" fillId="0" borderId="0" xfId="4" applyFont="1" applyProtection="1">
      <protection locked="0"/>
    </xf>
    <xf numFmtId="0" fontId="1" fillId="0" borderId="19" xfId="4" applyBorder="1" applyAlignment="1">
      <alignment horizontal="center" shrinkToFit="1"/>
    </xf>
    <xf numFmtId="0" fontId="29" fillId="0" borderId="20" xfId="4" applyFont="1" applyBorder="1" applyAlignment="1">
      <alignment horizontal="center" vertical="center" shrinkToFit="1"/>
    </xf>
    <xf numFmtId="0" fontId="1" fillId="0" borderId="21" xfId="4" applyBorder="1" applyAlignment="1">
      <alignment horizontal="center" vertical="center" shrinkToFit="1"/>
    </xf>
    <xf numFmtId="0" fontId="1" fillId="0" borderId="23" xfId="4" applyBorder="1" applyAlignment="1">
      <alignment horizontal="center" vertical="center" shrinkToFit="1"/>
    </xf>
    <xf numFmtId="0" fontId="1" fillId="0" borderId="24" xfId="4" applyBorder="1" applyAlignment="1">
      <alignment horizontal="center" vertical="center" shrinkToFit="1"/>
    </xf>
    <xf numFmtId="0" fontId="1" fillId="0" borderId="23" xfId="4" applyBorder="1" applyAlignment="1" applyProtection="1">
      <alignment horizontal="center" vertical="center" shrinkToFit="1"/>
      <protection locked="0"/>
    </xf>
    <xf numFmtId="0" fontId="1" fillId="0" borderId="3" xfId="4" applyBorder="1" applyAlignment="1" applyProtection="1">
      <alignment horizontal="center" vertical="center" shrinkToFit="1"/>
      <protection locked="0"/>
    </xf>
    <xf numFmtId="0" fontId="1" fillId="0" borderId="24" xfId="4" applyBorder="1" applyAlignment="1" applyProtection="1">
      <alignment horizontal="center" vertical="center" shrinkToFit="1"/>
      <protection locked="0"/>
    </xf>
    <xf numFmtId="0" fontId="1" fillId="0" borderId="21" xfId="4" applyBorder="1" applyAlignment="1" applyProtection="1">
      <alignment horizontal="center" vertical="center" shrinkToFit="1"/>
      <protection locked="0"/>
    </xf>
    <xf numFmtId="0" fontId="1" fillId="2" borderId="23" xfId="4" applyFill="1" applyBorder="1" applyAlignment="1" applyProtection="1">
      <alignment horizontal="center" vertical="center" shrinkToFit="1"/>
      <protection locked="0"/>
    </xf>
    <xf numFmtId="0" fontId="1" fillId="2" borderId="3" xfId="4" applyFill="1" applyBorder="1" applyAlignment="1" applyProtection="1">
      <alignment horizontal="center" vertical="center" shrinkToFit="1"/>
      <protection locked="0"/>
    </xf>
    <xf numFmtId="0" fontId="1" fillId="2" borderId="24" xfId="4" applyFill="1" applyBorder="1" applyAlignment="1" applyProtection="1">
      <alignment horizontal="center" vertical="center" shrinkToFit="1"/>
      <protection locked="0"/>
    </xf>
    <xf numFmtId="0" fontId="1" fillId="2" borderId="21" xfId="4" applyFill="1" applyBorder="1" applyAlignment="1" applyProtection="1">
      <alignment horizontal="center" vertical="center" shrinkToFit="1"/>
      <protection locked="0"/>
    </xf>
    <xf numFmtId="0" fontId="32" fillId="0" borderId="20" xfId="4" applyFont="1" applyBorder="1" applyAlignment="1">
      <alignment horizontal="center" vertical="center" shrinkToFit="1"/>
    </xf>
    <xf numFmtId="0" fontId="1" fillId="0" borderId="0" xfId="4" applyAlignment="1" applyProtection="1">
      <alignment vertical="center"/>
      <protection locked="0"/>
    </xf>
    <xf numFmtId="0" fontId="30" fillId="0" borderId="19" xfId="4" applyFont="1" applyBorder="1" applyAlignment="1">
      <alignment horizontal="center" shrinkToFit="1"/>
    </xf>
    <xf numFmtId="0" fontId="30" fillId="2" borderId="23" xfId="4" applyFont="1" applyFill="1" applyBorder="1" applyAlignment="1" applyProtection="1">
      <alignment horizontal="center" vertical="center" shrinkToFit="1"/>
      <protection locked="0"/>
    </xf>
    <xf numFmtId="0" fontId="30" fillId="2" borderId="3" xfId="4" applyFont="1" applyFill="1" applyBorder="1" applyAlignment="1" applyProtection="1">
      <alignment horizontal="center" vertical="center" shrinkToFit="1"/>
      <protection locked="0"/>
    </xf>
    <xf numFmtId="0" fontId="1" fillId="0" borderId="27" xfId="4" applyBorder="1" applyAlignment="1" applyProtection="1">
      <alignment vertical="center"/>
      <protection locked="0"/>
    </xf>
    <xf numFmtId="0" fontId="33" fillId="0" borderId="0" xfId="5" applyBorder="1" applyAlignment="1" applyProtection="1"/>
    <xf numFmtId="176" fontId="29" fillId="0" borderId="20" xfId="4" applyNumberFormat="1" applyFont="1" applyBorder="1" applyAlignment="1">
      <alignment horizontal="center" vertical="center" shrinkToFit="1"/>
    </xf>
    <xf numFmtId="176" fontId="1" fillId="2" borderId="23" xfId="4" applyNumberFormat="1" applyFill="1" applyBorder="1" applyAlignment="1" applyProtection="1">
      <alignment horizontal="center" vertical="center" shrinkToFit="1"/>
      <protection locked="0"/>
    </xf>
    <xf numFmtId="176" fontId="1" fillId="2" borderId="3" xfId="4" applyNumberFormat="1" applyFill="1" applyBorder="1" applyAlignment="1" applyProtection="1">
      <alignment horizontal="center" vertical="center" shrinkToFit="1"/>
      <protection locked="0"/>
    </xf>
    <xf numFmtId="176" fontId="1" fillId="2" borderId="24" xfId="4" applyNumberFormat="1" applyFill="1" applyBorder="1" applyAlignment="1" applyProtection="1">
      <alignment horizontal="center" vertical="center" shrinkToFit="1"/>
      <protection locked="0"/>
    </xf>
    <xf numFmtId="176" fontId="1" fillId="2" borderId="21" xfId="4" applyNumberFormat="1" applyFill="1" applyBorder="1" applyAlignment="1" applyProtection="1">
      <alignment horizontal="center" vertical="center" shrinkToFit="1"/>
      <protection locked="0"/>
    </xf>
    <xf numFmtId="0" fontId="1" fillId="0" borderId="3" xfId="1" applyBorder="1" applyAlignment="1">
      <alignment vertical="center" shrinkToFit="1"/>
    </xf>
    <xf numFmtId="0" fontId="1" fillId="0" borderId="28" xfId="4" applyBorder="1" applyAlignment="1">
      <alignment shrinkToFit="1"/>
    </xf>
    <xf numFmtId="0" fontId="1" fillId="0" borderId="29" xfId="4" applyBorder="1" applyAlignment="1">
      <alignment shrinkToFit="1"/>
    </xf>
    <xf numFmtId="0" fontId="1" fillId="0" borderId="30" xfId="4" applyBorder="1" applyAlignment="1" applyProtection="1">
      <alignment shrinkToFit="1"/>
      <protection locked="0"/>
    </xf>
    <xf numFmtId="0" fontId="1" fillId="0" borderId="31" xfId="4" applyBorder="1" applyAlignment="1" applyProtection="1">
      <alignment shrinkToFit="1"/>
      <protection locked="0"/>
    </xf>
    <xf numFmtId="0" fontId="1" fillId="0" borderId="32" xfId="4" applyBorder="1" applyAlignment="1" applyProtection="1">
      <alignment shrinkToFit="1"/>
      <protection locked="0"/>
    </xf>
    <xf numFmtId="0" fontId="1" fillId="0" borderId="33" xfId="4" applyBorder="1" applyAlignment="1" applyProtection="1">
      <alignment shrinkToFit="1"/>
      <protection locked="0"/>
    </xf>
    <xf numFmtId="0" fontId="1" fillId="0" borderId="25" xfId="4" applyBorder="1"/>
    <xf numFmtId="0" fontId="1" fillId="0" borderId="0" xfId="4" applyAlignment="1">
      <alignment shrinkToFit="1"/>
    </xf>
    <xf numFmtId="0" fontId="1" fillId="0" borderId="0" xfId="4" applyAlignment="1" applyProtection="1">
      <alignment shrinkToFit="1"/>
      <protection locked="0"/>
    </xf>
    <xf numFmtId="0" fontId="1" fillId="3" borderId="0" xfId="4" applyFill="1" applyAlignment="1" applyProtection="1">
      <alignment vertical="center"/>
      <protection locked="0"/>
    </xf>
    <xf numFmtId="0" fontId="1" fillId="0" borderId="26" xfId="4" applyBorder="1"/>
    <xf numFmtId="0" fontId="1" fillId="3" borderId="3" xfId="4" applyFill="1" applyBorder="1" applyAlignment="1" applyProtection="1">
      <alignment vertical="center"/>
      <protection locked="0"/>
    </xf>
    <xf numFmtId="0" fontId="33" fillId="0" borderId="0" xfId="5" applyAlignment="1" applyProtection="1"/>
    <xf numFmtId="0" fontId="1" fillId="0" borderId="3" xfId="4" applyBorder="1" applyAlignment="1">
      <alignment horizontal="center" shrinkToFit="1"/>
    </xf>
    <xf numFmtId="0" fontId="1" fillId="0" borderId="3" xfId="4" applyBorder="1" applyAlignment="1">
      <alignment shrinkToFit="1"/>
    </xf>
    <xf numFmtId="0" fontId="34" fillId="0" borderId="3" xfId="4" applyFont="1" applyBorder="1" applyAlignment="1">
      <alignment shrinkToFit="1"/>
    </xf>
    <xf numFmtId="3" fontId="1" fillId="0" borderId="3" xfId="4" applyNumberFormat="1" applyBorder="1"/>
    <xf numFmtId="0" fontId="29" fillId="0" borderId="0" xfId="4" applyFont="1"/>
    <xf numFmtId="0" fontId="34" fillId="0" borderId="3" xfId="4" applyFont="1" applyBorder="1" applyAlignment="1">
      <alignment horizontal="center" vertical="center" shrinkToFit="1"/>
    </xf>
    <xf numFmtId="0" fontId="1" fillId="0" borderId="0" xfId="4" applyAlignment="1">
      <alignment horizontal="center" vertical="center" shrinkToFit="1"/>
    </xf>
    <xf numFmtId="177" fontId="35" fillId="0" borderId="0" xfId="4" applyNumberFormat="1" applyFont="1" applyAlignment="1">
      <alignment shrinkToFit="1"/>
    </xf>
    <xf numFmtId="178" fontId="35" fillId="0" borderId="0" xfId="4" applyNumberFormat="1" applyFont="1" applyAlignment="1">
      <alignment shrinkToFit="1"/>
    </xf>
    <xf numFmtId="177" fontId="35" fillId="0" borderId="0" xfId="4" applyNumberFormat="1" applyFont="1"/>
    <xf numFmtId="0" fontId="1" fillId="0" borderId="0" xfId="4" applyAlignment="1">
      <alignment horizontal="center" shrinkToFit="1"/>
    </xf>
    <xf numFmtId="0" fontId="30" fillId="0" borderId="0" xfId="4" applyFont="1" applyAlignment="1">
      <alignment shrinkToFit="1"/>
    </xf>
    <xf numFmtId="0" fontId="30" fillId="0" borderId="0" xfId="4" applyFont="1" applyAlignment="1">
      <alignment horizontal="center" shrinkToFit="1"/>
    </xf>
    <xf numFmtId="0" fontId="1" fillId="0" borderId="0" xfId="4" applyAlignment="1">
      <alignment horizontal="center"/>
    </xf>
    <xf numFmtId="0" fontId="1" fillId="0" borderId="0" xfId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25" fillId="0" borderId="12" xfId="0" applyFont="1" applyBorder="1" applyAlignment="1" applyProtection="1">
      <alignment horizontal="center" vertical="center"/>
      <protection locked="0"/>
    </xf>
    <xf numFmtId="0" fontId="27" fillId="0" borderId="12" xfId="0" applyFont="1" applyBorder="1" applyAlignment="1" applyProtection="1">
      <alignment horizontal="center" vertical="center"/>
      <protection locked="0"/>
    </xf>
    <xf numFmtId="0" fontId="28" fillId="0" borderId="0" xfId="4" applyFont="1" applyAlignment="1">
      <alignment horizontal="center" shrinkToFit="1"/>
    </xf>
    <xf numFmtId="0" fontId="31" fillId="2" borderId="22" xfId="4" applyFont="1" applyFill="1" applyBorder="1" applyAlignment="1" applyProtection="1">
      <alignment shrinkToFit="1"/>
      <protection locked="0"/>
    </xf>
    <xf numFmtId="0" fontId="31" fillId="2" borderId="25" xfId="4" applyFont="1" applyFill="1" applyBorder="1" applyAlignment="1" applyProtection="1">
      <alignment shrinkToFit="1"/>
      <protection locked="0"/>
    </xf>
    <xf numFmtId="0" fontId="31" fillId="2" borderId="26" xfId="4" applyFont="1" applyFill="1" applyBorder="1" applyAlignment="1" applyProtection="1">
      <alignment shrinkToFit="1"/>
      <protection locked="0"/>
    </xf>
    <xf numFmtId="0" fontId="1" fillId="0" borderId="22" xfId="4" applyBorder="1" applyAlignment="1">
      <alignment horizontal="center" vertical="center" shrinkToFit="1"/>
    </xf>
    <xf numFmtId="0" fontId="1" fillId="0" borderId="25" xfId="1" applyBorder="1" applyAlignment="1">
      <alignment vertical="center" shrinkToFit="1"/>
    </xf>
    <xf numFmtId="0" fontId="30" fillId="0" borderId="3" xfId="4" applyFont="1" applyBorder="1" applyAlignment="1">
      <alignment horizontal="center" vertical="center" shrinkToFit="1"/>
    </xf>
    <xf numFmtId="0" fontId="1" fillId="0" borderId="3" xfId="1" applyBorder="1" applyAlignment="1">
      <alignment vertical="center" shrinkToFit="1"/>
    </xf>
  </cellXfs>
  <cellStyles count="6">
    <cellStyle name="ハイパーリンク" xfId="5" builtinId="8"/>
    <cellStyle name="標準" xfId="0" builtinId="0"/>
    <cellStyle name="標準 2" xfId="1" xr:uid="{00000000-0005-0000-0000-000001000000}"/>
    <cellStyle name="標準 3" xfId="2" xr:uid="{00000000-0005-0000-0000-000002000000}"/>
    <cellStyle name="標準 6" xfId="3" xr:uid="{00000000-0005-0000-0000-000003000000}"/>
    <cellStyle name="標準_申込入力" xfId="4" xr:uid="{00000000-0005-0000-0000-000004000000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310515</xdr:colOff>
      <xdr:row>22</xdr:row>
      <xdr:rowOff>3810</xdr:rowOff>
    </xdr:from>
    <xdr:to>
      <xdr:col>0</xdr:col>
      <xdr:colOff>753745</xdr:colOff>
      <xdr:row>25</xdr:row>
      <xdr:rowOff>25400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10515" y="5375910"/>
          <a:ext cx="443230" cy="535940"/>
        </a:xfrm>
        <a:prstGeom prst="wedgeRectCallout">
          <a:avLst>
            <a:gd name="adj1" fmla="val 27604"/>
            <a:gd name="adj2" fmla="val -89581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>
              <a:latin typeface="ＭＳ ゴシック"/>
              <a:ea typeface="ＭＳ ゴシック"/>
            </a:rPr>
            <a:t>半角</a:t>
          </a:r>
          <a:endParaRPr kumimoji="1" lang="en-US" altLang="ja-JP" sz="1100">
            <a:latin typeface="ＭＳ ゴシック"/>
            <a:ea typeface="ＭＳ ゴシック"/>
          </a:endParaRPr>
        </a:p>
        <a:p>
          <a:pPr algn="ctr">
            <a:lnSpc>
              <a:spcPts val="1200"/>
            </a:lnSpc>
          </a:pPr>
          <a:r>
            <a:rPr kumimoji="1" lang="ja-JP" altLang="en-US" sz="1100">
              <a:latin typeface="ＭＳ ゴシック"/>
              <a:ea typeface="ＭＳ ゴシック"/>
            </a:rPr>
            <a:t>数字</a:t>
          </a:r>
        </a:p>
      </xdr:txBody>
    </xdr:sp>
    <xdr:clientData/>
  </xdr:twoCellAnchor>
  <xdr:twoCellAnchor>
    <xdr:from>
      <xdr:col>1</xdr:col>
      <xdr:colOff>33020</xdr:colOff>
      <xdr:row>22</xdr:row>
      <xdr:rowOff>3810</xdr:rowOff>
    </xdr:from>
    <xdr:to>
      <xdr:col>1</xdr:col>
      <xdr:colOff>1475105</xdr:colOff>
      <xdr:row>28</xdr:row>
      <xdr:rowOff>52070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42645" y="5375910"/>
          <a:ext cx="1442085" cy="1076960"/>
        </a:xfrm>
        <a:prstGeom prst="wedgeRectCallout">
          <a:avLst>
            <a:gd name="adj1" fmla="val -25731"/>
            <a:gd name="adj2" fmla="val -71928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/>
              <a:ea typeface="ＭＳ ゴシック"/>
            </a:rPr>
            <a:t>姓と名の間に</a:t>
          </a:r>
          <a:endParaRPr kumimoji="1" lang="en-US" altLang="ja-JP" sz="1100" b="1">
            <a:solidFill>
              <a:srgbClr val="FF0000"/>
            </a:solidFill>
            <a:latin typeface="ＭＳ ゴシック"/>
            <a:ea typeface="ＭＳ ゴシック"/>
          </a:endParaRPr>
        </a:p>
        <a:p>
          <a:pPr algn="ctr"/>
          <a:r>
            <a:rPr kumimoji="1" lang="ja-JP" altLang="en-US" sz="1100" b="1" u="sng">
              <a:solidFill>
                <a:srgbClr val="FF0000"/>
              </a:solidFill>
              <a:latin typeface="ＭＳ ゴシック"/>
              <a:ea typeface="ＭＳ ゴシック"/>
            </a:rPr>
            <a:t>半角ｽﾍﾟｰｽ</a:t>
          </a:r>
          <a:r>
            <a:rPr kumimoji="1" lang="ja-JP" altLang="en-US" sz="1100">
              <a:latin typeface="ＭＳ ゴシック"/>
              <a:ea typeface="ＭＳ ゴシック"/>
            </a:rPr>
            <a:t>を入れる。</a:t>
          </a:r>
          <a:endParaRPr kumimoji="1" lang="en-US" altLang="ja-JP" sz="1100">
            <a:latin typeface="ＭＳ ゴシック"/>
            <a:ea typeface="ＭＳ ゴシック"/>
          </a:endParaRPr>
        </a:p>
        <a:p>
          <a:pPr algn="ctr"/>
          <a:endParaRPr kumimoji="1" lang="en-US" altLang="ja-JP" sz="1100">
            <a:latin typeface="ＭＳ ゴシック"/>
            <a:ea typeface="ＭＳ ゴシック"/>
          </a:endParaRPr>
        </a:p>
        <a:p>
          <a:pPr algn="ctr"/>
          <a:r>
            <a:rPr kumimoji="1" lang="en-US" altLang="ja-JP" sz="1200" b="1">
              <a:solidFill>
                <a:srgbClr val="FF0000"/>
              </a:solidFill>
              <a:latin typeface="ＭＳ ゴシック"/>
              <a:ea typeface="ＭＳ ゴシック"/>
            </a:rPr>
            <a:t>C4th</a:t>
          </a:r>
          <a:r>
            <a:rPr kumimoji="1" lang="ja-JP" altLang="en-US" sz="1200" b="1">
              <a:solidFill>
                <a:srgbClr val="FF0000"/>
              </a:solidFill>
              <a:latin typeface="ＭＳ ゴシック"/>
              <a:ea typeface="ＭＳ ゴシック"/>
            </a:rPr>
            <a:t>外字不可！</a:t>
          </a:r>
          <a:endParaRPr kumimoji="1" lang="en-US" altLang="ja-JP" sz="1100" b="1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32385</xdr:colOff>
      <xdr:row>22</xdr:row>
      <xdr:rowOff>3810</xdr:rowOff>
    </xdr:from>
    <xdr:to>
      <xdr:col>2</xdr:col>
      <xdr:colOff>914400</xdr:colOff>
      <xdr:row>28</xdr:row>
      <xdr:rowOff>52070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366010" y="5375910"/>
          <a:ext cx="882015" cy="1076960"/>
        </a:xfrm>
        <a:prstGeom prst="wedgeRectCallout">
          <a:avLst>
            <a:gd name="adj1" fmla="val -20186"/>
            <a:gd name="adj2" fmla="val -75254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/>
              <a:ea typeface="ＭＳ ゴシック"/>
            </a:rPr>
            <a:t>半角ｶﾅ</a:t>
          </a:r>
          <a:endParaRPr kumimoji="1" lang="en-US" altLang="ja-JP" sz="1100" b="1">
            <a:solidFill>
              <a:srgbClr val="FF0000"/>
            </a:solidFill>
            <a:latin typeface="ＭＳ ゴシック"/>
            <a:ea typeface="ＭＳ ゴシック"/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/>
              <a:ea typeface="ＭＳ ゴシック"/>
            </a:rPr>
            <a:t>姓と名の間</a:t>
          </a:r>
          <a:r>
            <a:rPr kumimoji="1" lang="ja-JP" altLang="en-US" sz="1100" b="0">
              <a:solidFill>
                <a:sysClr val="windowText" lastClr="000000"/>
              </a:solidFill>
              <a:latin typeface="ＭＳ ゴシック"/>
              <a:ea typeface="ＭＳ ゴシック"/>
            </a:rPr>
            <a:t>には</a:t>
          </a:r>
          <a:endParaRPr kumimoji="1" lang="en-US" altLang="ja-JP" sz="1100" b="0">
            <a:solidFill>
              <a:sysClr val="windowText" lastClr="000000"/>
            </a:solidFill>
            <a:latin typeface="ＭＳ ゴシック"/>
            <a:ea typeface="ＭＳ ゴシック"/>
          </a:endParaRPr>
        </a:p>
        <a:p>
          <a:pPr algn="ctr">
            <a:lnSpc>
              <a:spcPts val="1300"/>
            </a:lnSpc>
          </a:pPr>
          <a:r>
            <a:rPr kumimoji="1" lang="ja-JP" altLang="en-US" sz="1100" b="1" u="sng">
              <a:solidFill>
                <a:srgbClr val="FF0000"/>
              </a:solidFill>
              <a:latin typeface="ＭＳ ゴシック"/>
              <a:ea typeface="ＭＳ ゴシック"/>
            </a:rPr>
            <a:t>半角ｽﾍﾟｰｽ</a:t>
          </a:r>
          <a:endParaRPr kumimoji="1" lang="en-US" altLang="ja-JP" sz="1100" b="1" u="sng">
            <a:solidFill>
              <a:srgbClr val="FF0000"/>
            </a:solidFill>
            <a:latin typeface="ＭＳ ゴシック"/>
            <a:ea typeface="ＭＳ ゴシック"/>
          </a:endParaRPr>
        </a:p>
        <a:p>
          <a:pPr algn="ctr">
            <a:lnSpc>
              <a:spcPts val="1200"/>
            </a:lnSpc>
          </a:pPr>
          <a:r>
            <a:rPr kumimoji="1" lang="ja-JP" altLang="en-US" sz="1100">
              <a:latin typeface="ＭＳ ゴシック"/>
              <a:ea typeface="ＭＳ ゴシック"/>
            </a:rPr>
            <a:t>を入れる</a:t>
          </a:r>
          <a:endParaRPr kumimoji="1" lang="en-US" altLang="ja-JP" sz="11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</xdr:col>
      <xdr:colOff>47625</xdr:colOff>
      <xdr:row>22</xdr:row>
      <xdr:rowOff>3810</xdr:rowOff>
    </xdr:from>
    <xdr:to>
      <xdr:col>7</xdr:col>
      <xdr:colOff>641985</xdr:colOff>
      <xdr:row>35</xdr:row>
      <xdr:rowOff>109220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876675" y="5375910"/>
          <a:ext cx="4147185" cy="2334260"/>
        </a:xfrm>
        <a:prstGeom prst="wedgeRectCallout">
          <a:avLst>
            <a:gd name="adj1" fmla="val -12591"/>
            <a:gd name="adj2" fmla="val -58202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 anchorCtr="0"/>
        <a:lstStyle/>
        <a:p>
          <a:pPr algn="l">
            <a:lnSpc>
              <a:spcPts val="1500"/>
            </a:lnSpc>
          </a:pPr>
          <a:r>
            <a:rPr kumimoji="1" lang="ja-JP" altLang="en-US" sz="1200" b="1">
              <a:latin typeface="ＭＳ ゴシック"/>
              <a:ea typeface="ＭＳ ゴシック"/>
            </a:rPr>
            <a:t>学校名・チーム名の記載方法について</a:t>
          </a:r>
          <a:endParaRPr kumimoji="1" lang="en-US" altLang="ja-JP" sz="1200" b="1">
            <a:latin typeface="ＭＳ ゴシック"/>
            <a:ea typeface="ＭＳ ゴシック"/>
          </a:endParaRPr>
        </a:p>
        <a:p>
          <a:pPr algn="l"/>
          <a:endParaRPr kumimoji="1" lang="en-US" altLang="ja-JP" sz="1100" b="0">
            <a:latin typeface="ＭＳ ゴシック"/>
            <a:ea typeface="ＭＳ ゴシック"/>
          </a:endParaRPr>
        </a:p>
        <a:p>
          <a:pPr algn="l"/>
          <a:r>
            <a:rPr kumimoji="1" lang="ja-JP" altLang="en-US" sz="1100" b="0">
              <a:latin typeface="ＭＳ ゴシック"/>
              <a:ea typeface="ＭＳ ゴシック"/>
            </a:rPr>
            <a:t>●小学校・中学校・高校・大学等の場合</a:t>
          </a:r>
          <a:endParaRPr kumimoji="1" lang="en-US" altLang="ja-JP" sz="1100" b="0">
            <a:latin typeface="ＭＳ ゴシック"/>
            <a:ea typeface="ＭＳ ゴシック"/>
          </a:endParaRPr>
        </a:p>
        <a:p>
          <a:pPr algn="l">
            <a:lnSpc>
              <a:spcPts val="1300"/>
            </a:lnSpc>
          </a:pPr>
          <a:r>
            <a:rPr kumimoji="1" lang="ja-JP" altLang="en-US" sz="1100" b="0">
              <a:latin typeface="ＭＳ ゴシック"/>
              <a:ea typeface="ＭＳ ゴシック"/>
            </a:rPr>
            <a:t>　</a:t>
          </a:r>
          <a:r>
            <a:rPr kumimoji="1" lang="ja-JP" altLang="en-US" sz="1100" b="1">
              <a:solidFill>
                <a:srgbClr val="FF0000"/>
              </a:solidFill>
              <a:latin typeface="ＭＳ ゴシック"/>
              <a:ea typeface="ＭＳ ゴシック"/>
            </a:rPr>
            <a:t>○○小・○○中・○○高・○○大</a:t>
          </a:r>
          <a:endParaRPr kumimoji="1" lang="en-US" altLang="ja-JP" sz="1100" b="1">
            <a:solidFill>
              <a:srgbClr val="FF0000"/>
            </a:solidFill>
            <a:latin typeface="ＭＳ ゴシック"/>
            <a:ea typeface="ＭＳ ゴシック"/>
          </a:endParaRPr>
        </a:p>
        <a:p>
          <a:pPr algn="l"/>
          <a:r>
            <a:rPr kumimoji="1" lang="ja-JP" altLang="en-US" sz="1100" b="0">
              <a:latin typeface="ＭＳ ゴシック"/>
              <a:ea typeface="ＭＳ ゴシック"/>
            </a:rPr>
            <a:t>　のように</a:t>
          </a:r>
          <a:r>
            <a:rPr kumimoji="1" lang="ja-JP" altLang="en-US" sz="1100" b="1">
              <a:solidFill>
                <a:srgbClr val="FF0000"/>
              </a:solidFill>
              <a:latin typeface="ＭＳ ゴシック"/>
              <a:ea typeface="ＭＳ ゴシック"/>
            </a:rPr>
            <a:t>略称</a:t>
          </a:r>
          <a:r>
            <a:rPr kumimoji="1" lang="ja-JP" altLang="en-US" sz="1100" b="0">
              <a:latin typeface="ＭＳ ゴシック"/>
              <a:ea typeface="ＭＳ ゴシック"/>
            </a:rPr>
            <a:t>を入れる。</a:t>
          </a:r>
          <a:endParaRPr kumimoji="1" lang="en-US" altLang="ja-JP" sz="1100" b="0">
            <a:latin typeface="ＭＳ ゴシック"/>
            <a:ea typeface="ＭＳ ゴシック"/>
          </a:endParaRPr>
        </a:p>
        <a:p>
          <a:pPr algn="l">
            <a:lnSpc>
              <a:spcPts val="1300"/>
            </a:lnSpc>
          </a:pPr>
          <a:r>
            <a:rPr kumimoji="1" lang="ja-JP" altLang="en-US" sz="1100" b="0">
              <a:latin typeface="ＭＳ ゴシック"/>
              <a:ea typeface="ＭＳ ゴシック"/>
            </a:rPr>
            <a:t>　例：伯耆町立岸本中学校⇒岸本中　　　ｷｼﾓﾄﾁｭｳ</a:t>
          </a:r>
          <a:endParaRPr kumimoji="1" lang="en-US" altLang="ja-JP" sz="1100" b="0">
            <a:latin typeface="ＭＳ ゴシック"/>
            <a:ea typeface="ＭＳ ゴシック"/>
          </a:endParaRPr>
        </a:p>
        <a:p>
          <a:pPr algn="l">
            <a:lnSpc>
              <a:spcPts val="1200"/>
            </a:lnSpc>
          </a:pPr>
          <a:r>
            <a:rPr kumimoji="1" lang="ja-JP" altLang="en-US" sz="1100" b="0">
              <a:latin typeface="ＭＳ ゴシック"/>
              <a:ea typeface="ＭＳ ゴシック"/>
            </a:rPr>
            <a:t>　　　境港市立第一中学校⇒境港第一中　ｻｶｲﾐﾅﾄﾀﾞｲｲﾁﾁｭｳ</a:t>
          </a:r>
          <a:endParaRPr kumimoji="1" lang="en-US" altLang="ja-JP" sz="1100" b="0">
            <a:latin typeface="ＭＳ ゴシック"/>
            <a:ea typeface="ＭＳ ゴシック"/>
          </a:endParaRPr>
        </a:p>
        <a:p>
          <a:pPr algn="l"/>
          <a:r>
            <a:rPr kumimoji="1" lang="ja-JP" altLang="en-US" sz="1100" b="0">
              <a:latin typeface="ＭＳ ゴシック"/>
              <a:ea typeface="ＭＳ ゴシック"/>
            </a:rPr>
            <a:t>　　　倉吉市立東中学校　⇒倉吉東中　　ｸﾗﾖｼﾋｶﾞｼﾁｭｳ</a:t>
          </a:r>
          <a:endParaRPr kumimoji="1" lang="en-US" altLang="ja-JP" sz="1100" b="0">
            <a:latin typeface="ＭＳ ゴシック"/>
            <a:ea typeface="ＭＳ ゴシック"/>
          </a:endParaRPr>
        </a:p>
        <a:p>
          <a:pPr algn="l">
            <a:lnSpc>
              <a:spcPts val="1200"/>
            </a:lnSpc>
          </a:pPr>
          <a:endParaRPr kumimoji="1" lang="en-US" altLang="ja-JP" sz="1100" b="0">
            <a:latin typeface="ＭＳ ゴシック"/>
            <a:ea typeface="ＭＳ ゴシック"/>
          </a:endParaRPr>
        </a:p>
        <a:p>
          <a:pPr algn="l"/>
          <a:r>
            <a:rPr kumimoji="1" lang="ja-JP" altLang="en-US" sz="1100" b="0">
              <a:latin typeface="ＭＳ ゴシック"/>
              <a:ea typeface="ＭＳ ゴシック"/>
            </a:rPr>
            <a:t>●実業団・クラブチーム等の場合</a:t>
          </a:r>
          <a:endParaRPr kumimoji="1" lang="en-US" altLang="ja-JP" sz="1100" b="0">
            <a:latin typeface="ＭＳ ゴシック"/>
            <a:ea typeface="ＭＳ ゴシック"/>
          </a:endParaRPr>
        </a:p>
        <a:p>
          <a:pPr algn="l">
            <a:lnSpc>
              <a:spcPts val="1200"/>
            </a:lnSpc>
          </a:pPr>
          <a:r>
            <a:rPr kumimoji="1" lang="ja-JP" altLang="en-US" sz="1100" b="0">
              <a:latin typeface="ＭＳ ゴシック"/>
              <a:ea typeface="ＭＳ ゴシック"/>
            </a:rPr>
            <a:t>　チーム名が長くなる場合は略称等を用いること</a:t>
          </a:r>
          <a:endParaRPr kumimoji="1" lang="en-US" altLang="ja-JP" sz="1100" b="0">
            <a:latin typeface="ＭＳ ゴシック"/>
            <a:ea typeface="ＭＳ ゴシック"/>
          </a:endParaRPr>
        </a:p>
        <a:p>
          <a:pPr algn="l">
            <a:lnSpc>
              <a:spcPts val="1300"/>
            </a:lnSpc>
          </a:pPr>
          <a:r>
            <a:rPr kumimoji="1" lang="ja-JP" altLang="en-US" sz="1100" b="0">
              <a:latin typeface="ＭＳ ゴシック"/>
              <a:ea typeface="ＭＳ ゴシック"/>
            </a:rPr>
            <a:t>　</a:t>
          </a:r>
          <a:r>
            <a:rPr kumimoji="1" lang="ja-JP" altLang="en-US" sz="1100" b="1">
              <a:solidFill>
                <a:srgbClr val="FF0000"/>
              </a:solidFill>
              <a:latin typeface="ＭＳ ゴシック"/>
              <a:ea typeface="ＭＳ ゴシック"/>
            </a:rPr>
            <a:t>ｱﾙﾌｧﾍﾞｯﾄ・ｶﾀｶﾅは半角を用いる</a:t>
          </a:r>
          <a:r>
            <a:rPr kumimoji="1" lang="ja-JP" altLang="en-US" sz="1100" b="0">
              <a:latin typeface="ＭＳ ゴシック"/>
              <a:ea typeface="ＭＳ ゴシック"/>
            </a:rPr>
            <a:t>こと</a:t>
          </a:r>
        </a:p>
      </xdr:txBody>
    </xdr:sp>
    <xdr:clientData/>
  </xdr:twoCellAnchor>
  <xdr:twoCellAnchor>
    <xdr:from>
      <xdr:col>4</xdr:col>
      <xdr:colOff>168910</xdr:colOff>
      <xdr:row>5</xdr:row>
      <xdr:rowOff>49530</xdr:rowOff>
    </xdr:from>
    <xdr:to>
      <xdr:col>4</xdr:col>
      <xdr:colOff>1402715</xdr:colOff>
      <xdr:row>6</xdr:row>
      <xdr:rowOff>179705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997960" y="1278255"/>
          <a:ext cx="1233805" cy="368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168910</xdr:colOff>
      <xdr:row>7</xdr:row>
      <xdr:rowOff>49530</xdr:rowOff>
    </xdr:from>
    <xdr:to>
      <xdr:col>4</xdr:col>
      <xdr:colOff>1402715</xdr:colOff>
      <xdr:row>8</xdr:row>
      <xdr:rowOff>179070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997960" y="2030730"/>
          <a:ext cx="1233805" cy="3676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380365</xdr:colOff>
      <xdr:row>32</xdr:row>
      <xdr:rowOff>125730</xdr:rowOff>
    </xdr:from>
    <xdr:to>
      <xdr:col>3</xdr:col>
      <xdr:colOff>281940</xdr:colOff>
      <xdr:row>38</xdr:row>
      <xdr:rowOff>86360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80365" y="7212330"/>
          <a:ext cx="3187700" cy="989330"/>
        </a:xfrm>
        <a:prstGeom prst="wedgeRectCallout">
          <a:avLst>
            <a:gd name="adj1" fmla="val -21253"/>
            <a:gd name="adj2" fmla="val 69829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400" b="0">
              <a:solidFill>
                <a:srgbClr val="FF0000"/>
              </a:solidFill>
              <a:latin typeface="HG創英角ﾎﾟｯﾌﾟ体"/>
              <a:ea typeface="HG創英角ﾎﾟｯﾌﾟ体"/>
            </a:rPr>
            <a:t>土曜記録会</a:t>
          </a:r>
          <a:endParaRPr kumimoji="1" lang="en-US" altLang="ja-JP" sz="1400" b="0">
            <a:solidFill>
              <a:srgbClr val="FF0000"/>
            </a:solidFill>
            <a:latin typeface="HG創英角ﾎﾟｯﾌﾟ体"/>
            <a:ea typeface="HG創英角ﾎﾟｯﾌﾟ体"/>
          </a:endParaRPr>
        </a:p>
        <a:p>
          <a:pPr algn="ctr"/>
          <a:r>
            <a:rPr kumimoji="1" lang="ja-JP" altLang="en-US" sz="1400" b="0">
              <a:solidFill>
                <a:srgbClr val="FF0000"/>
              </a:solidFill>
              <a:latin typeface="HG創英角ﾎﾟｯﾌﾟ体"/>
              <a:ea typeface="HG創英角ﾎﾟｯﾌﾟ体"/>
            </a:rPr>
            <a:t>中部専用様式について</a:t>
          </a:r>
          <a:endParaRPr kumimoji="1" lang="en-US" altLang="ja-JP" sz="1400" b="0">
            <a:solidFill>
              <a:srgbClr val="FF0000"/>
            </a:solidFill>
            <a:latin typeface="HG創英角ﾎﾟｯﾌﾟ体"/>
            <a:ea typeface="HG創英角ﾎﾟｯﾌﾟ体"/>
          </a:endParaRPr>
        </a:p>
        <a:p>
          <a:pPr algn="ctr">
            <a:lnSpc>
              <a:spcPts val="1300"/>
            </a:lnSpc>
          </a:pPr>
          <a:r>
            <a:rPr kumimoji="1" lang="ja-JP" altLang="en-US" sz="1400" b="0">
              <a:solidFill>
                <a:srgbClr val="FF0000"/>
              </a:solidFill>
              <a:latin typeface="HG創英角ﾎﾟｯﾌﾟ体"/>
              <a:ea typeface="HG創英角ﾎﾟｯﾌﾟ体"/>
            </a:rPr>
            <a:t>よく読んでください！</a:t>
          </a:r>
          <a:endParaRPr kumimoji="1" lang="en-US" altLang="ja-JP" sz="1400" b="0">
            <a:solidFill>
              <a:srgbClr val="FF0000"/>
            </a:solidFill>
            <a:latin typeface="HG創英角ﾎﾟｯﾌﾟ体"/>
            <a:ea typeface="HG創英角ﾎﾟｯﾌﾟ体"/>
          </a:endParaRPr>
        </a:p>
      </xdr:txBody>
    </xdr:sp>
    <xdr:clientData/>
  </xdr:twoCellAnchor>
  <xdr:twoCellAnchor>
    <xdr:from>
      <xdr:col>6</xdr:col>
      <xdr:colOff>49530</xdr:colOff>
      <xdr:row>17</xdr:row>
      <xdr:rowOff>123190</xdr:rowOff>
    </xdr:from>
    <xdr:to>
      <xdr:col>7</xdr:col>
      <xdr:colOff>631190</xdr:colOff>
      <xdr:row>21</xdr:row>
      <xdr:rowOff>109220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6745605" y="4257040"/>
          <a:ext cx="1267460" cy="1052830"/>
        </a:xfrm>
        <a:prstGeom prst="wedgeRectCallout">
          <a:avLst>
            <a:gd name="adj1" fmla="val -56880"/>
            <a:gd name="adj2" fmla="val 7522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>
            <a:lnSpc>
              <a:spcPts val="1300"/>
            </a:lnSpc>
          </a:pPr>
          <a:r>
            <a:rPr kumimoji="1" lang="en-US" altLang="ja-JP" sz="1100">
              <a:latin typeface="ＭＳ ゴシック"/>
              <a:ea typeface="ＭＳ ゴシック"/>
            </a:rPr>
            <a:t>1</a:t>
          </a:r>
          <a:r>
            <a:rPr kumimoji="1" lang="ja-JP" altLang="en-US" sz="1100">
              <a:latin typeface="ＭＳ ゴシック"/>
              <a:ea typeface="ＭＳ ゴシック"/>
            </a:rPr>
            <a:t>列目にｶｰｿﾙを合わせると、ｺﾒﾝﾄが出るので、その指示に従ってください。</a:t>
          </a:r>
        </a:p>
      </xdr:txBody>
    </xdr:sp>
    <xdr:clientData/>
  </xdr:twoCellAnchor>
  <xdr:twoCellAnchor>
    <xdr:from>
      <xdr:col>3</xdr:col>
      <xdr:colOff>11430</xdr:colOff>
      <xdr:row>22</xdr:row>
      <xdr:rowOff>3810</xdr:rowOff>
    </xdr:from>
    <xdr:to>
      <xdr:col>3</xdr:col>
      <xdr:colOff>463550</xdr:colOff>
      <xdr:row>25</xdr:row>
      <xdr:rowOff>25400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297555" y="5375910"/>
          <a:ext cx="452120" cy="535940"/>
        </a:xfrm>
        <a:prstGeom prst="wedgeRectCallout">
          <a:avLst>
            <a:gd name="adj1" fmla="val 27604"/>
            <a:gd name="adj2" fmla="val -89581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>
              <a:latin typeface="ＭＳ ゴシック"/>
              <a:ea typeface="ＭＳ ゴシック"/>
            </a:rPr>
            <a:t>半角</a:t>
          </a:r>
          <a:endParaRPr kumimoji="1" lang="en-US" altLang="ja-JP" sz="1100">
            <a:latin typeface="ＭＳ ゴシック"/>
            <a:ea typeface="ＭＳ ゴシック"/>
          </a:endParaRPr>
        </a:p>
        <a:p>
          <a:pPr algn="ctr">
            <a:lnSpc>
              <a:spcPts val="1200"/>
            </a:lnSpc>
          </a:pPr>
          <a:r>
            <a:rPr kumimoji="1" lang="ja-JP" altLang="en-US" sz="1100">
              <a:latin typeface="ＭＳ ゴシック"/>
              <a:ea typeface="ＭＳ ゴシック"/>
            </a:rPr>
            <a:t>数字</a:t>
          </a:r>
        </a:p>
      </xdr:txBody>
    </xdr:sp>
    <xdr:clientData/>
  </xdr:twoCellAnchor>
  <xdr:twoCellAnchor>
    <xdr:from>
      <xdr:col>0</xdr:col>
      <xdr:colOff>129540</xdr:colOff>
      <xdr:row>48</xdr:row>
      <xdr:rowOff>0</xdr:rowOff>
    </xdr:from>
    <xdr:to>
      <xdr:col>6</xdr:col>
      <xdr:colOff>672465</xdr:colOff>
      <xdr:row>57</xdr:row>
      <xdr:rowOff>0</xdr:rowOff>
    </xdr:to>
    <xdr:sp macro="" textlink="">
      <xdr:nvSpPr>
        <xdr:cNvPr id="1531" name="テキスト ボックス 18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>
          <a:spLocks noChangeArrowheads="1"/>
        </xdr:cNvSpPr>
      </xdr:nvSpPr>
      <xdr:spPr>
        <a:xfrm>
          <a:off x="129540" y="9896475"/>
          <a:ext cx="7239000" cy="1543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36576" tIns="22860" rIns="0" bIns="0" anchor="t" upright="1"/>
        <a:lstStyle/>
        <a:p>
          <a:pPr algn="l" rtl="0">
            <a:lnSpc>
              <a:spcPts val="20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中部専用様式は、鳥取陸協、東部、西部 と異なります。</a:t>
          </a:r>
          <a:endParaRPr lang="ja-JP" altLang="en-US" sz="1600" b="1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900"/>
            </a:lnSpc>
            <a:defRPr sz="1000"/>
          </a:pPr>
          <a:endParaRPr lang="ja-JP" altLang="en-US" sz="16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20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※非表示になっている列が複数あります。列の挿入や削除、再表示などの</a:t>
          </a:r>
          <a:endParaRPr lang="ja-JP" altLang="en-US" sz="1600" b="1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操作は絶対にしないでください。</a:t>
          </a:r>
          <a:endParaRPr lang="ja-JP" altLang="en-US" sz="1600" b="1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注意して作成お願いします。</a:t>
          </a:r>
          <a:endParaRPr lang="ja-JP" altLang="en-US" sz="16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4</xdr:col>
      <xdr:colOff>180975</xdr:colOff>
      <xdr:row>9</xdr:row>
      <xdr:rowOff>47625</xdr:rowOff>
    </xdr:from>
    <xdr:to>
      <xdr:col>4</xdr:col>
      <xdr:colOff>1562100</xdr:colOff>
      <xdr:row>10</xdr:row>
      <xdr:rowOff>170180</xdr:rowOff>
    </xdr:to>
    <xdr:sp macro="" textlink="">
      <xdr:nvSpPr>
        <xdr:cNvPr id="14" name="右矢印 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4010025" y="2505075"/>
          <a:ext cx="1381125" cy="3606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59"/>
  <sheetViews>
    <sheetView topLeftCell="A40" workbookViewId="0">
      <selection activeCell="F3" sqref="F3"/>
    </sheetView>
  </sheetViews>
  <sheetFormatPr defaultRowHeight="13.5"/>
  <cols>
    <col min="1" max="1" width="10.625" style="1" customWidth="1"/>
    <col min="2" max="2" width="20" style="1" customWidth="1"/>
    <col min="3" max="3" width="12.5" style="1" customWidth="1"/>
    <col min="4" max="4" width="7.125" style="1" customWidth="1"/>
    <col min="5" max="5" width="20.625" style="1" customWidth="1"/>
    <col min="6" max="6" width="17" style="1" customWidth="1"/>
    <col min="7" max="7" width="9" style="1" customWidth="1"/>
    <col min="8" max="16384" width="9" style="1"/>
  </cols>
  <sheetData>
    <row r="1" spans="1:8" ht="24">
      <c r="A1" s="100" t="s">
        <v>55</v>
      </c>
      <c r="B1" s="100"/>
      <c r="C1" s="100"/>
      <c r="D1" s="100"/>
      <c r="E1" s="100"/>
      <c r="F1" s="100"/>
      <c r="G1" s="20"/>
      <c r="H1" s="20"/>
    </row>
    <row r="2" spans="1:8" ht="21">
      <c r="A2" s="101" t="s">
        <v>82</v>
      </c>
      <c r="B2" s="101"/>
      <c r="C2" s="101"/>
      <c r="D2" s="101"/>
      <c r="E2" s="101"/>
      <c r="F2" s="101"/>
      <c r="G2" s="102" t="s">
        <v>81</v>
      </c>
      <c r="H2" s="102"/>
    </row>
    <row r="3" spans="1:8" ht="13.5" customHeight="1">
      <c r="A3" s="2"/>
      <c r="B3" s="2"/>
      <c r="C3" s="2"/>
      <c r="D3" s="2"/>
      <c r="E3" s="2"/>
      <c r="F3" s="2"/>
      <c r="G3" s="21"/>
      <c r="H3" s="21"/>
    </row>
    <row r="4" spans="1:8" ht="18.75">
      <c r="A4" s="3" t="s">
        <v>44</v>
      </c>
      <c r="B4" s="3"/>
      <c r="C4" s="3"/>
      <c r="D4" s="3"/>
      <c r="E4" s="3"/>
      <c r="F4" s="3"/>
      <c r="G4" s="3"/>
    </row>
    <row r="5" spans="1:8" ht="18.75">
      <c r="B5" s="9" t="s">
        <v>62</v>
      </c>
    </row>
    <row r="6" spans="1:8" ht="18.75" customHeight="1">
      <c r="A6" s="106" t="s">
        <v>48</v>
      </c>
      <c r="B6" s="10" t="s">
        <v>21</v>
      </c>
      <c r="C6" s="103" t="s">
        <v>23</v>
      </c>
      <c r="D6" s="103"/>
      <c r="E6" s="15"/>
      <c r="F6" s="108" t="s">
        <v>26</v>
      </c>
      <c r="G6" s="109"/>
    </row>
    <row r="7" spans="1:8" ht="40.5" customHeight="1">
      <c r="A7" s="107"/>
      <c r="B7" s="11" t="s">
        <v>74</v>
      </c>
      <c r="C7" s="104" t="s">
        <v>23</v>
      </c>
      <c r="D7" s="104"/>
      <c r="E7" s="16"/>
      <c r="F7" s="108"/>
      <c r="G7" s="109"/>
    </row>
    <row r="8" spans="1:8" ht="18.75" customHeight="1">
      <c r="A8" s="106" t="s">
        <v>56</v>
      </c>
      <c r="B8" s="110" t="s">
        <v>52</v>
      </c>
      <c r="C8" s="112" t="s">
        <v>30</v>
      </c>
      <c r="D8" s="113"/>
      <c r="E8" s="115"/>
      <c r="F8" s="108" t="s">
        <v>26</v>
      </c>
      <c r="G8" s="109"/>
    </row>
    <row r="9" spans="1:8" ht="18.75" customHeight="1">
      <c r="A9" s="107"/>
      <c r="B9" s="111"/>
      <c r="C9" s="114"/>
      <c r="D9" s="114"/>
      <c r="E9" s="116"/>
      <c r="F9" s="108"/>
      <c r="G9" s="109"/>
    </row>
    <row r="10" spans="1:8" ht="18.75" customHeight="1">
      <c r="A10" s="117" t="s">
        <v>83</v>
      </c>
      <c r="B10" s="119" t="s">
        <v>84</v>
      </c>
      <c r="C10" s="121" t="s">
        <v>85</v>
      </c>
      <c r="D10" s="122"/>
      <c r="E10" s="124"/>
      <c r="F10" s="126" t="s">
        <v>86</v>
      </c>
      <c r="G10" s="127"/>
      <c r="H10" s="23"/>
    </row>
    <row r="11" spans="1:8" ht="18.75" customHeight="1">
      <c r="A11" s="118"/>
      <c r="B11" s="120"/>
      <c r="C11" s="123"/>
      <c r="D11" s="123"/>
      <c r="E11" s="125"/>
      <c r="F11" s="126"/>
      <c r="G11" s="127"/>
      <c r="H11" s="23"/>
    </row>
    <row r="12" spans="1:8">
      <c r="A12" s="4"/>
      <c r="B12" s="105" t="s">
        <v>87</v>
      </c>
      <c r="C12" s="105"/>
      <c r="D12" s="105"/>
      <c r="E12" s="12" t="s">
        <v>28</v>
      </c>
      <c r="F12" s="17" t="s">
        <v>70</v>
      </c>
      <c r="G12" s="22"/>
      <c r="H12" s="23"/>
    </row>
    <row r="14" spans="1:8" ht="18.75">
      <c r="A14" s="3" t="s">
        <v>38</v>
      </c>
      <c r="B14" s="3"/>
      <c r="C14" s="3"/>
      <c r="D14" s="14" t="s">
        <v>29</v>
      </c>
      <c r="E14" s="14"/>
      <c r="F14" s="14"/>
    </row>
    <row r="16" spans="1:8">
      <c r="A16" s="1" t="s">
        <v>27</v>
      </c>
    </row>
    <row r="17" spans="1:6" ht="21.75" customHeight="1">
      <c r="A17" s="1" t="s">
        <v>8</v>
      </c>
    </row>
    <row r="18" spans="1:6" ht="21.75" customHeight="1"/>
    <row r="19" spans="1:6" ht="35.25">
      <c r="A19" s="5" t="s">
        <v>42</v>
      </c>
      <c r="B19" s="13" t="s">
        <v>41</v>
      </c>
      <c r="C19" s="13" t="s">
        <v>37</v>
      </c>
      <c r="D19" s="5" t="s">
        <v>3</v>
      </c>
      <c r="E19" s="5" t="s">
        <v>34</v>
      </c>
      <c r="F19" s="5" t="s">
        <v>36</v>
      </c>
    </row>
    <row r="20" spans="1:6">
      <c r="A20" s="6">
        <v>123</v>
      </c>
      <c r="B20" s="6" t="s">
        <v>10</v>
      </c>
      <c r="C20" s="6" t="s">
        <v>20</v>
      </c>
      <c r="D20" s="6">
        <v>3</v>
      </c>
      <c r="E20" s="6" t="s">
        <v>12</v>
      </c>
      <c r="F20" s="18" t="s">
        <v>46</v>
      </c>
    </row>
    <row r="21" spans="1:6">
      <c r="A21" s="6">
        <v>145</v>
      </c>
      <c r="B21" s="6" t="s">
        <v>14</v>
      </c>
      <c r="C21" s="6" t="s">
        <v>9</v>
      </c>
      <c r="D21" s="6">
        <v>3</v>
      </c>
      <c r="E21" s="6" t="s">
        <v>6</v>
      </c>
      <c r="F21" s="18" t="s">
        <v>4</v>
      </c>
    </row>
    <row r="41" spans="1:8" ht="18.75">
      <c r="A41" s="3" t="s">
        <v>59</v>
      </c>
      <c r="B41" s="3"/>
      <c r="C41" s="3"/>
      <c r="E41" s="14" t="s">
        <v>29</v>
      </c>
      <c r="F41" s="14"/>
    </row>
    <row r="42" spans="1:8">
      <c r="A42" s="7" t="s">
        <v>45</v>
      </c>
      <c r="B42" s="7"/>
      <c r="C42" s="7"/>
      <c r="D42" s="7"/>
      <c r="E42" s="7"/>
      <c r="F42" s="7"/>
      <c r="G42" s="7"/>
      <c r="H42" s="7"/>
    </row>
    <row r="43" spans="1:8">
      <c r="A43" s="8" t="s">
        <v>97</v>
      </c>
      <c r="B43" s="8"/>
      <c r="C43" s="8"/>
      <c r="D43" s="8"/>
      <c r="E43" s="8"/>
      <c r="F43" s="8"/>
      <c r="G43" s="8"/>
      <c r="H43" s="8"/>
    </row>
    <row r="44" spans="1:8">
      <c r="A44" s="8" t="s">
        <v>98</v>
      </c>
      <c r="B44" s="8"/>
      <c r="C44" s="8"/>
      <c r="D44" s="8"/>
      <c r="E44" s="8"/>
      <c r="F44" s="8"/>
      <c r="G44" s="8"/>
      <c r="H44" s="8"/>
    </row>
    <row r="45" spans="1:8">
      <c r="A45" s="1" t="s">
        <v>5</v>
      </c>
    </row>
    <row r="46" spans="1:8">
      <c r="A46" s="1" t="s">
        <v>60</v>
      </c>
    </row>
    <row r="47" spans="1:8">
      <c r="A47" s="1" t="s">
        <v>50</v>
      </c>
    </row>
    <row r="59" spans="6:8">
      <c r="F59" s="19" t="s">
        <v>53</v>
      </c>
      <c r="G59" s="102" t="s">
        <v>67</v>
      </c>
      <c r="H59" s="102"/>
    </row>
  </sheetData>
  <sheetProtection sheet="1" objects="1" scenarios="1"/>
  <mergeCells count="19">
    <mergeCell ref="B12:D12"/>
    <mergeCell ref="G59:H59"/>
    <mergeCell ref="A6:A7"/>
    <mergeCell ref="F6:G7"/>
    <mergeCell ref="A8:A9"/>
    <mergeCell ref="B8:B9"/>
    <mergeCell ref="C8:D9"/>
    <mergeCell ref="E8:E9"/>
    <mergeCell ref="F8:G9"/>
    <mergeCell ref="A10:A11"/>
    <mergeCell ref="B10:B11"/>
    <mergeCell ref="C10:D11"/>
    <mergeCell ref="E10:E11"/>
    <mergeCell ref="F10:G11"/>
    <mergeCell ref="A1:F1"/>
    <mergeCell ref="A2:F2"/>
    <mergeCell ref="G2:H2"/>
    <mergeCell ref="C6:D6"/>
    <mergeCell ref="C7:D7"/>
  </mergeCells>
  <phoneticPr fontId="3"/>
  <pageMargins left="0.59055118110236227" right="0.59055118110236227" top="0.59055118110236227" bottom="0.59055118110236227" header="0.31496062992125984" footer="0.31496062992125984"/>
  <pageSetup paperSize="9" scale="85" fitToWidth="0" fitToHeight="0" orientation="portrait" horizontalDpi="6553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pageSetUpPr fitToPage="1"/>
  </sheetPr>
  <dimension ref="A1:F52"/>
  <sheetViews>
    <sheetView zoomScaleSheetLayoutView="100" workbookViewId="0">
      <selection activeCell="A4" sqref="A4"/>
    </sheetView>
  </sheetViews>
  <sheetFormatPr defaultRowHeight="13.5"/>
  <cols>
    <col min="1" max="1" width="10.625" style="24" customWidth="1"/>
    <col min="2" max="2" width="20" style="24" customWidth="1"/>
    <col min="3" max="3" width="12.5" style="24" customWidth="1"/>
    <col min="4" max="4" width="6.25" style="24" customWidth="1"/>
    <col min="5" max="5" width="20.625" style="24" customWidth="1"/>
    <col min="6" max="6" width="17.625" style="24" customWidth="1"/>
    <col min="7" max="7" width="9" style="24" customWidth="1"/>
    <col min="8" max="16384" width="9" style="24"/>
  </cols>
  <sheetData>
    <row r="1" spans="1:6" ht="35.25" customHeight="1">
      <c r="A1" s="128" t="s">
        <v>0</v>
      </c>
      <c r="B1" s="128"/>
      <c r="C1" s="129" t="s">
        <v>47</v>
      </c>
      <c r="D1" s="129"/>
      <c r="E1" s="129"/>
      <c r="F1" s="129"/>
    </row>
    <row r="2" spans="1:6" s="25" customFormat="1" ht="35.25">
      <c r="A2" s="26" t="s">
        <v>42</v>
      </c>
      <c r="B2" s="28" t="s">
        <v>41</v>
      </c>
      <c r="C2" s="28" t="s">
        <v>37</v>
      </c>
      <c r="D2" s="26" t="s">
        <v>3</v>
      </c>
      <c r="E2" s="26" t="s">
        <v>34</v>
      </c>
      <c r="F2" s="26" t="s">
        <v>36</v>
      </c>
    </row>
    <row r="3" spans="1:6" ht="27" customHeight="1">
      <c r="A3" s="27"/>
      <c r="B3" s="27"/>
      <c r="C3" s="27"/>
      <c r="D3" s="27"/>
      <c r="E3" s="27"/>
      <c r="F3" s="29"/>
    </row>
    <row r="4" spans="1:6" ht="27" customHeight="1">
      <c r="A4" s="27"/>
      <c r="B4" s="27"/>
      <c r="C4" s="27"/>
      <c r="D4" s="27"/>
      <c r="E4" s="27"/>
      <c r="F4" s="29"/>
    </row>
    <row r="5" spans="1:6" ht="27" customHeight="1">
      <c r="A5" s="27"/>
      <c r="B5" s="27"/>
      <c r="C5" s="27"/>
      <c r="D5" s="27"/>
      <c r="E5" s="27"/>
      <c r="F5" s="29"/>
    </row>
    <row r="6" spans="1:6" ht="27" customHeight="1">
      <c r="A6" s="27"/>
      <c r="B6" s="27"/>
      <c r="C6" s="27"/>
      <c r="D6" s="27"/>
      <c r="E6" s="27"/>
      <c r="F6" s="29"/>
    </row>
    <row r="7" spans="1:6" ht="27" customHeight="1">
      <c r="A7" s="27"/>
      <c r="B7" s="27"/>
      <c r="C7" s="27"/>
      <c r="D7" s="27"/>
      <c r="E7" s="27"/>
      <c r="F7" s="29"/>
    </row>
    <row r="8" spans="1:6" ht="27" customHeight="1">
      <c r="A8" s="27"/>
      <c r="B8" s="27"/>
      <c r="C8" s="27"/>
      <c r="D8" s="27"/>
      <c r="E8" s="27"/>
      <c r="F8" s="29"/>
    </row>
    <row r="9" spans="1:6" ht="27" customHeight="1">
      <c r="A9" s="27"/>
      <c r="B9" s="27"/>
      <c r="C9" s="27"/>
      <c r="D9" s="27"/>
      <c r="E9" s="27"/>
      <c r="F9" s="29"/>
    </row>
    <row r="10" spans="1:6" ht="27" customHeight="1">
      <c r="A10" s="27"/>
      <c r="B10" s="27"/>
      <c r="C10" s="27"/>
      <c r="D10" s="27"/>
      <c r="E10" s="27"/>
      <c r="F10" s="29"/>
    </row>
    <row r="11" spans="1:6" ht="27" customHeight="1">
      <c r="A11" s="27"/>
      <c r="B11" s="27"/>
      <c r="C11" s="27"/>
      <c r="D11" s="27"/>
      <c r="E11" s="27"/>
      <c r="F11" s="29"/>
    </row>
    <row r="12" spans="1:6" ht="27" customHeight="1">
      <c r="A12" s="27"/>
      <c r="B12" s="27"/>
      <c r="C12" s="27"/>
      <c r="D12" s="27"/>
      <c r="E12" s="27"/>
      <c r="F12" s="29"/>
    </row>
    <row r="13" spans="1:6" ht="27" customHeight="1">
      <c r="A13" s="27"/>
      <c r="B13" s="27"/>
      <c r="C13" s="27"/>
      <c r="D13" s="27"/>
      <c r="E13" s="27"/>
      <c r="F13" s="29"/>
    </row>
    <row r="14" spans="1:6" ht="27" customHeight="1">
      <c r="A14" s="27"/>
      <c r="B14" s="27"/>
      <c r="C14" s="27"/>
      <c r="D14" s="27"/>
      <c r="E14" s="27"/>
      <c r="F14" s="29"/>
    </row>
    <row r="15" spans="1:6" ht="27" customHeight="1">
      <c r="A15" s="27"/>
      <c r="B15" s="27"/>
      <c r="C15" s="27"/>
      <c r="D15" s="27"/>
      <c r="E15" s="27"/>
      <c r="F15" s="29"/>
    </row>
    <row r="16" spans="1:6" ht="27" customHeight="1">
      <c r="A16" s="27"/>
      <c r="B16" s="27"/>
      <c r="C16" s="27"/>
      <c r="D16" s="27"/>
      <c r="E16" s="27"/>
      <c r="F16" s="29"/>
    </row>
    <row r="17" spans="1:6" ht="27" customHeight="1">
      <c r="A17" s="27"/>
      <c r="B17" s="27"/>
      <c r="C17" s="27"/>
      <c r="D17" s="27"/>
      <c r="E17" s="27"/>
      <c r="F17" s="29"/>
    </row>
    <row r="18" spans="1:6" ht="27" customHeight="1">
      <c r="A18" s="27"/>
      <c r="B18" s="27"/>
      <c r="C18" s="27"/>
      <c r="D18" s="27"/>
      <c r="E18" s="27"/>
      <c r="F18" s="29"/>
    </row>
    <row r="19" spans="1:6" ht="27" customHeight="1">
      <c r="A19" s="27"/>
      <c r="B19" s="27"/>
      <c r="C19" s="27"/>
      <c r="D19" s="27"/>
      <c r="E19" s="27"/>
      <c r="F19" s="29"/>
    </row>
    <row r="20" spans="1:6" ht="27" customHeight="1">
      <c r="A20" s="27"/>
      <c r="B20" s="27"/>
      <c r="C20" s="27"/>
      <c r="D20" s="27"/>
      <c r="E20" s="27"/>
      <c r="F20" s="29"/>
    </row>
    <row r="21" spans="1:6" ht="27" customHeight="1">
      <c r="A21" s="27"/>
      <c r="B21" s="27"/>
      <c r="C21" s="27"/>
      <c r="D21" s="27"/>
      <c r="E21" s="27"/>
      <c r="F21" s="29"/>
    </row>
    <row r="22" spans="1:6" ht="27" customHeight="1">
      <c r="A22" s="27"/>
      <c r="B22" s="27"/>
      <c r="C22" s="27"/>
      <c r="D22" s="27"/>
      <c r="E22" s="27"/>
      <c r="F22" s="29"/>
    </row>
    <row r="23" spans="1:6" ht="27" customHeight="1">
      <c r="A23" s="27"/>
      <c r="B23" s="27"/>
      <c r="C23" s="27"/>
      <c r="D23" s="27"/>
      <c r="E23" s="27"/>
      <c r="F23" s="29"/>
    </row>
    <row r="24" spans="1:6" ht="27" customHeight="1">
      <c r="A24" s="27"/>
      <c r="B24" s="27"/>
      <c r="C24" s="27"/>
      <c r="D24" s="27"/>
      <c r="E24" s="27"/>
      <c r="F24" s="29"/>
    </row>
    <row r="25" spans="1:6" ht="27" customHeight="1">
      <c r="A25" s="27"/>
      <c r="B25" s="27"/>
      <c r="C25" s="27"/>
      <c r="D25" s="27"/>
      <c r="E25" s="27"/>
      <c r="F25" s="29"/>
    </row>
    <row r="26" spans="1:6" ht="27" customHeight="1">
      <c r="A26" s="27"/>
      <c r="B26" s="27"/>
      <c r="C26" s="27"/>
      <c r="D26" s="27"/>
      <c r="E26" s="27"/>
      <c r="F26" s="29"/>
    </row>
    <row r="27" spans="1:6" ht="27" customHeight="1">
      <c r="A27" s="27"/>
      <c r="B27" s="27"/>
      <c r="C27" s="27"/>
      <c r="D27" s="27"/>
      <c r="E27" s="27"/>
      <c r="F27" s="29"/>
    </row>
    <row r="28" spans="1:6" ht="27" customHeight="1">
      <c r="A28" s="27"/>
      <c r="B28" s="27"/>
      <c r="C28" s="27"/>
      <c r="D28" s="27"/>
      <c r="E28" s="27"/>
      <c r="F28" s="29"/>
    </row>
    <row r="29" spans="1:6" ht="27" customHeight="1">
      <c r="A29" s="27"/>
      <c r="B29" s="27"/>
      <c r="C29" s="27"/>
      <c r="D29" s="27"/>
      <c r="E29" s="27"/>
      <c r="F29" s="29"/>
    </row>
    <row r="30" spans="1:6" ht="27" customHeight="1">
      <c r="A30" s="27"/>
      <c r="B30" s="27"/>
      <c r="C30" s="27"/>
      <c r="D30" s="27"/>
      <c r="E30" s="27"/>
      <c r="F30" s="29"/>
    </row>
    <row r="31" spans="1:6" ht="27" customHeight="1">
      <c r="A31" s="27"/>
      <c r="B31" s="27"/>
      <c r="C31" s="27"/>
      <c r="D31" s="27"/>
      <c r="E31" s="27"/>
      <c r="F31" s="29"/>
    </row>
    <row r="32" spans="1:6" ht="27" customHeight="1">
      <c r="A32" s="27"/>
      <c r="B32" s="27"/>
      <c r="C32" s="27"/>
      <c r="D32" s="27"/>
      <c r="E32" s="27"/>
      <c r="F32" s="29"/>
    </row>
    <row r="33" spans="1:6" ht="27" customHeight="1">
      <c r="A33" s="27"/>
      <c r="B33" s="27"/>
      <c r="C33" s="27"/>
      <c r="D33" s="27"/>
      <c r="E33" s="27"/>
      <c r="F33" s="29"/>
    </row>
    <row r="34" spans="1:6" ht="27" customHeight="1">
      <c r="A34" s="27"/>
      <c r="B34" s="27"/>
      <c r="C34" s="27"/>
      <c r="D34" s="27"/>
      <c r="E34" s="27"/>
      <c r="F34" s="29"/>
    </row>
    <row r="35" spans="1:6" ht="27" customHeight="1">
      <c r="A35" s="27"/>
      <c r="B35" s="27"/>
      <c r="C35" s="27"/>
      <c r="D35" s="27"/>
      <c r="E35" s="27"/>
      <c r="F35" s="29"/>
    </row>
    <row r="36" spans="1:6" ht="27" customHeight="1">
      <c r="A36" s="27"/>
      <c r="B36" s="27"/>
      <c r="C36" s="27"/>
      <c r="D36" s="27"/>
      <c r="E36" s="27"/>
      <c r="F36" s="29"/>
    </row>
    <row r="37" spans="1:6" ht="27" customHeight="1">
      <c r="A37" s="27"/>
      <c r="B37" s="27"/>
      <c r="C37" s="27"/>
      <c r="D37" s="27"/>
      <c r="E37" s="27"/>
      <c r="F37" s="29"/>
    </row>
    <row r="38" spans="1:6" ht="27" customHeight="1">
      <c r="A38" s="27"/>
      <c r="B38" s="27"/>
      <c r="C38" s="27"/>
      <c r="D38" s="27"/>
      <c r="E38" s="27"/>
      <c r="F38" s="29"/>
    </row>
    <row r="39" spans="1:6" ht="27" customHeight="1">
      <c r="A39" s="27"/>
      <c r="B39" s="27"/>
      <c r="C39" s="27"/>
      <c r="D39" s="27"/>
      <c r="E39" s="27"/>
      <c r="F39" s="29"/>
    </row>
    <row r="40" spans="1:6" ht="27" customHeight="1">
      <c r="A40" s="27"/>
      <c r="B40" s="27"/>
      <c r="C40" s="27"/>
      <c r="D40" s="27"/>
      <c r="E40" s="27"/>
      <c r="F40" s="29"/>
    </row>
    <row r="41" spans="1:6" ht="27" customHeight="1">
      <c r="A41" s="27"/>
      <c r="B41" s="27"/>
      <c r="C41" s="27"/>
      <c r="D41" s="27"/>
      <c r="E41" s="27"/>
      <c r="F41" s="29"/>
    </row>
    <row r="42" spans="1:6" ht="27" customHeight="1">
      <c r="A42" s="27"/>
      <c r="B42" s="27"/>
      <c r="C42" s="27"/>
      <c r="D42" s="27"/>
      <c r="E42" s="27"/>
      <c r="F42" s="29"/>
    </row>
    <row r="43" spans="1:6" ht="27" customHeight="1">
      <c r="A43" s="27"/>
      <c r="B43" s="27"/>
      <c r="C43" s="27"/>
      <c r="D43" s="27"/>
      <c r="E43" s="27"/>
      <c r="F43" s="29"/>
    </row>
    <row r="44" spans="1:6" ht="27" customHeight="1">
      <c r="A44" s="27"/>
      <c r="B44" s="27"/>
      <c r="C44" s="27"/>
      <c r="D44" s="27"/>
      <c r="E44" s="27"/>
      <c r="F44" s="29"/>
    </row>
    <row r="45" spans="1:6" ht="27" customHeight="1">
      <c r="A45" s="27"/>
      <c r="B45" s="27"/>
      <c r="C45" s="27"/>
      <c r="D45" s="27"/>
      <c r="E45" s="27"/>
      <c r="F45" s="29"/>
    </row>
    <row r="46" spans="1:6" ht="27" customHeight="1">
      <c r="A46" s="27"/>
      <c r="B46" s="27"/>
      <c r="C46" s="27"/>
      <c r="D46" s="27"/>
      <c r="E46" s="27"/>
      <c r="F46" s="29"/>
    </row>
    <row r="47" spans="1:6" ht="27" customHeight="1">
      <c r="A47" s="27"/>
      <c r="B47" s="27"/>
      <c r="C47" s="27"/>
      <c r="D47" s="27"/>
      <c r="E47" s="27"/>
      <c r="F47" s="29"/>
    </row>
    <row r="48" spans="1:6" ht="27" customHeight="1">
      <c r="A48" s="27"/>
      <c r="B48" s="27"/>
      <c r="C48" s="27"/>
      <c r="D48" s="27"/>
      <c r="E48" s="27"/>
      <c r="F48" s="29"/>
    </row>
    <row r="49" spans="1:6" ht="27" customHeight="1">
      <c r="A49" s="27"/>
      <c r="B49" s="27"/>
      <c r="C49" s="27"/>
      <c r="D49" s="27"/>
      <c r="E49" s="27"/>
      <c r="F49" s="29"/>
    </row>
    <row r="50" spans="1:6" ht="27" customHeight="1">
      <c r="A50" s="27"/>
      <c r="B50" s="27"/>
      <c r="C50" s="27"/>
      <c r="D50" s="27"/>
      <c r="E50" s="27"/>
      <c r="F50" s="29"/>
    </row>
    <row r="51" spans="1:6" ht="27" customHeight="1">
      <c r="A51" s="27"/>
      <c r="B51" s="27"/>
      <c r="C51" s="27"/>
      <c r="D51" s="27"/>
      <c r="E51" s="27"/>
      <c r="F51" s="29"/>
    </row>
    <row r="52" spans="1:6" ht="27" customHeight="1">
      <c r="A52" s="27"/>
      <c r="B52" s="27"/>
      <c r="C52" s="27"/>
      <c r="D52" s="27"/>
      <c r="E52" s="27"/>
      <c r="F52" s="29"/>
    </row>
  </sheetData>
  <sheetProtection sheet="1" objects="1" scenarios="1"/>
  <mergeCells count="2">
    <mergeCell ref="A1:B1"/>
    <mergeCell ref="C1:F1"/>
  </mergeCells>
  <phoneticPr fontId="3"/>
  <pageMargins left="0.7" right="0.7" top="0.75" bottom="0.75" header="0.3" footer="0.3"/>
  <pageSetup paperSize="9" scale="54" orientation="portrait" horizontalDpi="6553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66FF"/>
    <pageSetUpPr fitToPage="1"/>
  </sheetPr>
  <dimension ref="A1:F52"/>
  <sheetViews>
    <sheetView zoomScaleSheetLayoutView="100" workbookViewId="0">
      <selection activeCell="A4" sqref="A4"/>
    </sheetView>
  </sheetViews>
  <sheetFormatPr defaultRowHeight="13.5"/>
  <cols>
    <col min="1" max="1" width="10.625" style="24" customWidth="1"/>
    <col min="2" max="2" width="20" style="24" customWidth="1"/>
    <col min="3" max="3" width="12.5" style="24" customWidth="1"/>
    <col min="4" max="4" width="6.25" style="24" customWidth="1"/>
    <col min="5" max="5" width="20.625" style="24" customWidth="1"/>
    <col min="6" max="6" width="17.625" style="24" customWidth="1"/>
    <col min="7" max="7" width="9" style="24" customWidth="1"/>
    <col min="8" max="16384" width="9" style="24"/>
  </cols>
  <sheetData>
    <row r="1" spans="1:6" ht="35.25" customHeight="1">
      <c r="A1" s="128" t="s">
        <v>0</v>
      </c>
      <c r="B1" s="128"/>
      <c r="C1" s="130" t="s">
        <v>1</v>
      </c>
      <c r="D1" s="130"/>
      <c r="E1" s="130"/>
      <c r="F1" s="130"/>
    </row>
    <row r="2" spans="1:6" s="25" customFormat="1" ht="35.25">
      <c r="A2" s="26" t="s">
        <v>42</v>
      </c>
      <c r="B2" s="28" t="s">
        <v>41</v>
      </c>
      <c r="C2" s="28" t="s">
        <v>37</v>
      </c>
      <c r="D2" s="26" t="s">
        <v>3</v>
      </c>
      <c r="E2" s="26" t="s">
        <v>34</v>
      </c>
      <c r="F2" s="26" t="s">
        <v>36</v>
      </c>
    </row>
    <row r="3" spans="1:6" ht="27" customHeight="1">
      <c r="A3" s="30"/>
      <c r="B3" s="30"/>
      <c r="C3" s="30"/>
      <c r="D3" s="30"/>
      <c r="E3" s="30"/>
      <c r="F3" s="31"/>
    </row>
    <row r="4" spans="1:6" ht="27" customHeight="1">
      <c r="A4" s="30"/>
      <c r="B4" s="30"/>
      <c r="C4" s="30"/>
      <c r="D4" s="30"/>
      <c r="E4" s="30"/>
      <c r="F4" s="31"/>
    </row>
    <row r="5" spans="1:6" ht="27" customHeight="1">
      <c r="A5" s="30"/>
      <c r="B5" s="30"/>
      <c r="C5" s="30"/>
      <c r="D5" s="30"/>
      <c r="E5" s="30"/>
      <c r="F5" s="31"/>
    </row>
    <row r="6" spans="1:6" ht="27" customHeight="1">
      <c r="A6" s="30"/>
      <c r="B6" s="30"/>
      <c r="C6" s="30"/>
      <c r="D6" s="30"/>
      <c r="E6" s="30"/>
      <c r="F6" s="31"/>
    </row>
    <row r="7" spans="1:6" ht="27" customHeight="1">
      <c r="A7" s="30"/>
      <c r="B7" s="30"/>
      <c r="C7" s="30"/>
      <c r="D7" s="30"/>
      <c r="E7" s="30"/>
      <c r="F7" s="31"/>
    </row>
    <row r="8" spans="1:6" ht="27" customHeight="1">
      <c r="A8" s="30"/>
      <c r="B8" s="30"/>
      <c r="C8" s="30"/>
      <c r="D8" s="30"/>
      <c r="E8" s="30"/>
      <c r="F8" s="31"/>
    </row>
    <row r="9" spans="1:6" ht="27" customHeight="1">
      <c r="A9" s="30"/>
      <c r="B9" s="30"/>
      <c r="C9" s="30"/>
      <c r="D9" s="30"/>
      <c r="E9" s="30"/>
      <c r="F9" s="31"/>
    </row>
    <row r="10" spans="1:6" ht="27" customHeight="1">
      <c r="A10" s="30"/>
      <c r="B10" s="30"/>
      <c r="C10" s="30"/>
      <c r="D10" s="30"/>
      <c r="E10" s="30"/>
      <c r="F10" s="31"/>
    </row>
    <row r="11" spans="1:6" ht="27" customHeight="1">
      <c r="A11" s="30"/>
      <c r="B11" s="30"/>
      <c r="C11" s="30"/>
      <c r="D11" s="30"/>
      <c r="E11" s="30"/>
      <c r="F11" s="31"/>
    </row>
    <row r="12" spans="1:6" ht="27" customHeight="1">
      <c r="A12" s="30"/>
      <c r="B12" s="30"/>
      <c r="C12" s="30"/>
      <c r="D12" s="30"/>
      <c r="E12" s="30"/>
      <c r="F12" s="31"/>
    </row>
    <row r="13" spans="1:6" ht="27" customHeight="1">
      <c r="A13" s="30"/>
      <c r="B13" s="30"/>
      <c r="C13" s="30"/>
      <c r="D13" s="30"/>
      <c r="E13" s="30"/>
      <c r="F13" s="31"/>
    </row>
    <row r="14" spans="1:6" ht="27" customHeight="1">
      <c r="A14" s="30"/>
      <c r="B14" s="30"/>
      <c r="C14" s="30"/>
      <c r="D14" s="30"/>
      <c r="E14" s="30"/>
      <c r="F14" s="31"/>
    </row>
    <row r="15" spans="1:6" ht="27" customHeight="1">
      <c r="A15" s="30"/>
      <c r="B15" s="30"/>
      <c r="C15" s="30"/>
      <c r="D15" s="30"/>
      <c r="E15" s="30"/>
      <c r="F15" s="31"/>
    </row>
    <row r="16" spans="1:6" ht="27" customHeight="1">
      <c r="A16" s="30"/>
      <c r="B16" s="30"/>
      <c r="C16" s="30"/>
      <c r="D16" s="30"/>
      <c r="E16" s="30"/>
      <c r="F16" s="31"/>
    </row>
    <row r="17" spans="1:6" ht="27" customHeight="1">
      <c r="A17" s="30"/>
      <c r="B17" s="30"/>
      <c r="C17" s="30"/>
      <c r="D17" s="30"/>
      <c r="E17" s="30"/>
      <c r="F17" s="31"/>
    </row>
    <row r="18" spans="1:6" ht="27" customHeight="1">
      <c r="A18" s="30"/>
      <c r="B18" s="30"/>
      <c r="C18" s="30"/>
      <c r="D18" s="30"/>
      <c r="E18" s="30"/>
      <c r="F18" s="31"/>
    </row>
    <row r="19" spans="1:6" ht="27" customHeight="1">
      <c r="A19" s="30"/>
      <c r="B19" s="30"/>
      <c r="C19" s="30"/>
      <c r="D19" s="30"/>
      <c r="E19" s="30"/>
      <c r="F19" s="31"/>
    </row>
    <row r="20" spans="1:6" ht="27" customHeight="1">
      <c r="A20" s="30"/>
      <c r="B20" s="30"/>
      <c r="C20" s="30"/>
      <c r="D20" s="30"/>
      <c r="E20" s="30"/>
      <c r="F20" s="31"/>
    </row>
    <row r="21" spans="1:6" ht="27" customHeight="1">
      <c r="A21" s="30"/>
      <c r="B21" s="30"/>
      <c r="C21" s="30"/>
      <c r="D21" s="30"/>
      <c r="E21" s="30"/>
      <c r="F21" s="31"/>
    </row>
    <row r="22" spans="1:6" ht="27" customHeight="1">
      <c r="A22" s="30"/>
      <c r="B22" s="30"/>
      <c r="C22" s="30"/>
      <c r="D22" s="30"/>
      <c r="E22" s="30"/>
      <c r="F22" s="31"/>
    </row>
    <row r="23" spans="1:6" ht="27" customHeight="1">
      <c r="A23" s="30"/>
      <c r="B23" s="30"/>
      <c r="C23" s="30"/>
      <c r="D23" s="30"/>
      <c r="E23" s="30"/>
      <c r="F23" s="31"/>
    </row>
    <row r="24" spans="1:6" ht="27" customHeight="1">
      <c r="A24" s="30"/>
      <c r="B24" s="30"/>
      <c r="C24" s="30"/>
      <c r="D24" s="30"/>
      <c r="E24" s="30"/>
      <c r="F24" s="31"/>
    </row>
    <row r="25" spans="1:6" ht="27" customHeight="1">
      <c r="A25" s="30"/>
      <c r="B25" s="30"/>
      <c r="C25" s="30"/>
      <c r="D25" s="30"/>
      <c r="E25" s="30"/>
      <c r="F25" s="31"/>
    </row>
    <row r="26" spans="1:6" ht="27" customHeight="1">
      <c r="A26" s="30"/>
      <c r="B26" s="30"/>
      <c r="C26" s="30"/>
      <c r="D26" s="30"/>
      <c r="E26" s="30"/>
      <c r="F26" s="31"/>
    </row>
    <row r="27" spans="1:6" ht="27" customHeight="1">
      <c r="A27" s="30"/>
      <c r="B27" s="30"/>
      <c r="C27" s="30"/>
      <c r="D27" s="30"/>
      <c r="E27" s="30"/>
      <c r="F27" s="31"/>
    </row>
    <row r="28" spans="1:6" ht="27" customHeight="1">
      <c r="A28" s="30"/>
      <c r="B28" s="30"/>
      <c r="C28" s="30"/>
      <c r="D28" s="30"/>
      <c r="E28" s="30"/>
      <c r="F28" s="31"/>
    </row>
    <row r="29" spans="1:6" ht="27" customHeight="1">
      <c r="A29" s="30"/>
      <c r="B29" s="30"/>
      <c r="C29" s="30"/>
      <c r="D29" s="30"/>
      <c r="E29" s="30"/>
      <c r="F29" s="31"/>
    </row>
    <row r="30" spans="1:6" ht="27" customHeight="1">
      <c r="A30" s="30"/>
      <c r="B30" s="30"/>
      <c r="C30" s="30"/>
      <c r="D30" s="30"/>
      <c r="E30" s="30"/>
      <c r="F30" s="31"/>
    </row>
    <row r="31" spans="1:6" ht="27" customHeight="1">
      <c r="A31" s="30"/>
      <c r="B31" s="30"/>
      <c r="C31" s="30"/>
      <c r="D31" s="30"/>
      <c r="E31" s="30"/>
      <c r="F31" s="31"/>
    </row>
    <row r="32" spans="1:6" ht="27" customHeight="1">
      <c r="A32" s="30"/>
      <c r="B32" s="30"/>
      <c r="C32" s="30"/>
      <c r="D32" s="30"/>
      <c r="E32" s="30"/>
      <c r="F32" s="31"/>
    </row>
    <row r="33" spans="1:6" ht="27" customHeight="1">
      <c r="A33" s="30"/>
      <c r="B33" s="30"/>
      <c r="C33" s="30"/>
      <c r="D33" s="30"/>
      <c r="E33" s="30"/>
      <c r="F33" s="31"/>
    </row>
    <row r="34" spans="1:6" ht="27" customHeight="1">
      <c r="A34" s="30"/>
      <c r="B34" s="30"/>
      <c r="C34" s="30"/>
      <c r="D34" s="30"/>
      <c r="E34" s="30"/>
      <c r="F34" s="31"/>
    </row>
    <row r="35" spans="1:6" ht="27" customHeight="1">
      <c r="A35" s="30"/>
      <c r="B35" s="30"/>
      <c r="C35" s="30"/>
      <c r="D35" s="30"/>
      <c r="E35" s="30"/>
      <c r="F35" s="31"/>
    </row>
    <row r="36" spans="1:6" ht="27" customHeight="1">
      <c r="A36" s="30"/>
      <c r="B36" s="30"/>
      <c r="C36" s="30"/>
      <c r="D36" s="30"/>
      <c r="E36" s="30"/>
      <c r="F36" s="31"/>
    </row>
    <row r="37" spans="1:6" ht="27" customHeight="1">
      <c r="A37" s="30"/>
      <c r="B37" s="30"/>
      <c r="C37" s="30"/>
      <c r="D37" s="30"/>
      <c r="E37" s="30"/>
      <c r="F37" s="31"/>
    </row>
    <row r="38" spans="1:6" ht="27" customHeight="1">
      <c r="A38" s="30"/>
      <c r="B38" s="30"/>
      <c r="C38" s="30"/>
      <c r="D38" s="30"/>
      <c r="E38" s="30"/>
      <c r="F38" s="31"/>
    </row>
    <row r="39" spans="1:6" ht="27" customHeight="1">
      <c r="A39" s="30"/>
      <c r="B39" s="30"/>
      <c r="C39" s="30"/>
      <c r="D39" s="30"/>
      <c r="E39" s="30"/>
      <c r="F39" s="31"/>
    </row>
    <row r="40" spans="1:6" ht="27" customHeight="1">
      <c r="A40" s="30"/>
      <c r="B40" s="30"/>
      <c r="C40" s="30"/>
      <c r="D40" s="30"/>
      <c r="E40" s="30"/>
      <c r="F40" s="31"/>
    </row>
    <row r="41" spans="1:6" ht="27" customHeight="1">
      <c r="A41" s="30"/>
      <c r="B41" s="30"/>
      <c r="C41" s="30"/>
      <c r="D41" s="30"/>
      <c r="E41" s="30"/>
      <c r="F41" s="31"/>
    </row>
    <row r="42" spans="1:6" ht="27" customHeight="1">
      <c r="A42" s="30"/>
      <c r="B42" s="30"/>
      <c r="C42" s="30"/>
      <c r="D42" s="30"/>
      <c r="E42" s="30"/>
      <c r="F42" s="31"/>
    </row>
    <row r="43" spans="1:6" ht="27" customHeight="1">
      <c r="A43" s="30"/>
      <c r="B43" s="30"/>
      <c r="C43" s="30"/>
      <c r="D43" s="30"/>
      <c r="E43" s="30"/>
      <c r="F43" s="31"/>
    </row>
    <row r="44" spans="1:6" ht="27" customHeight="1">
      <c r="A44" s="30"/>
      <c r="B44" s="30"/>
      <c r="C44" s="30"/>
      <c r="D44" s="30"/>
      <c r="E44" s="30"/>
      <c r="F44" s="31"/>
    </row>
    <row r="45" spans="1:6" ht="27" customHeight="1">
      <c r="A45" s="30"/>
      <c r="B45" s="30"/>
      <c r="C45" s="30"/>
      <c r="D45" s="30"/>
      <c r="E45" s="30"/>
      <c r="F45" s="31"/>
    </row>
    <row r="46" spans="1:6" ht="27" customHeight="1">
      <c r="A46" s="30"/>
      <c r="B46" s="30"/>
      <c r="C46" s="30"/>
      <c r="D46" s="30"/>
      <c r="E46" s="30"/>
      <c r="F46" s="31"/>
    </row>
    <row r="47" spans="1:6" ht="27" customHeight="1">
      <c r="A47" s="30"/>
      <c r="B47" s="30"/>
      <c r="C47" s="30"/>
      <c r="D47" s="30"/>
      <c r="E47" s="30"/>
      <c r="F47" s="31"/>
    </row>
    <row r="48" spans="1:6" ht="27" customHeight="1">
      <c r="A48" s="30"/>
      <c r="B48" s="30"/>
      <c r="C48" s="30"/>
      <c r="D48" s="30"/>
      <c r="E48" s="30"/>
      <c r="F48" s="31"/>
    </row>
    <row r="49" spans="1:6" ht="27" customHeight="1">
      <c r="A49" s="30"/>
      <c r="B49" s="30"/>
      <c r="C49" s="30"/>
      <c r="D49" s="30"/>
      <c r="E49" s="30"/>
      <c r="F49" s="31"/>
    </row>
    <row r="50" spans="1:6" ht="27" customHeight="1">
      <c r="A50" s="30"/>
      <c r="B50" s="30"/>
      <c r="C50" s="30"/>
      <c r="D50" s="30"/>
      <c r="E50" s="30"/>
      <c r="F50" s="31"/>
    </row>
    <row r="51" spans="1:6" ht="27" customHeight="1">
      <c r="A51" s="30"/>
      <c r="B51" s="30"/>
      <c r="C51" s="30"/>
      <c r="D51" s="30"/>
      <c r="E51" s="30"/>
      <c r="F51" s="31"/>
    </row>
    <row r="52" spans="1:6" ht="27" customHeight="1">
      <c r="A52" s="30"/>
      <c r="B52" s="30"/>
      <c r="C52" s="30"/>
      <c r="D52" s="30"/>
      <c r="E52" s="30"/>
      <c r="F52" s="31"/>
    </row>
  </sheetData>
  <sheetProtection sheet="1" objects="1" scenarios="1"/>
  <mergeCells count="2">
    <mergeCell ref="A1:B1"/>
    <mergeCell ref="C1:F1"/>
  </mergeCells>
  <phoneticPr fontId="3"/>
  <pageMargins left="0.7" right="0.7" top="0.75" bottom="0.75" header="0.3" footer="0.3"/>
  <pageSetup paperSize="9" scale="97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80"/>
  <sheetViews>
    <sheetView showZeros="0" tabSelected="1" view="pageBreakPreview" zoomScaleSheetLayoutView="100" workbookViewId="0">
      <selection activeCell="I21" sqref="I21"/>
    </sheetView>
  </sheetViews>
  <sheetFormatPr defaultRowHeight="13.5"/>
  <cols>
    <col min="1" max="1" width="5.125" style="32" customWidth="1"/>
    <col min="2" max="2" width="3.625" style="33" customWidth="1"/>
    <col min="3" max="3" width="12.625" style="32" customWidth="1"/>
    <col min="4" max="4" width="16" style="32" customWidth="1"/>
    <col min="5" max="5" width="3.375" style="32" hidden="1" customWidth="1"/>
    <col min="6" max="6" width="4.625" style="32" hidden="1" customWidth="1"/>
    <col min="7" max="7" width="6.625" style="32" customWidth="1"/>
    <col min="8" max="8" width="18.625" style="32" customWidth="1"/>
    <col min="9" max="9" width="5.75" style="32" customWidth="1"/>
    <col min="10" max="10" width="5.875" style="32" hidden="1" customWidth="1"/>
    <col min="11" max="11" width="9.625" style="32" customWidth="1"/>
    <col min="12" max="12" width="6.625" style="32" customWidth="1"/>
    <col min="13" max="13" width="0.875" style="32" customWidth="1"/>
    <col min="14" max="14" width="3.625" style="32" customWidth="1"/>
    <col min="15" max="15" width="15.625" style="32" customWidth="1"/>
    <col min="16" max="16" width="12.625" style="32" customWidth="1"/>
    <col min="17" max="17" width="1.75" style="32" customWidth="1"/>
    <col min="18" max="18" width="3.625" style="32" customWidth="1"/>
    <col min="19" max="19" width="15.625" style="32" customWidth="1"/>
    <col min="20" max="20" width="12.625" style="32" customWidth="1"/>
    <col min="21" max="21" width="9" style="32" customWidth="1"/>
    <col min="22" max="16384" width="9" style="32"/>
  </cols>
  <sheetData>
    <row r="1" spans="1:17" ht="18.75">
      <c r="A1" s="131" t="s">
        <v>134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</row>
    <row r="2" spans="1:17" ht="15" customHeight="1">
      <c r="B2" s="35"/>
      <c r="N2" s="81"/>
      <c r="O2" s="32" t="s">
        <v>17</v>
      </c>
    </row>
    <row r="3" spans="1:17" ht="15" customHeight="1">
      <c r="C3" s="44" t="s">
        <v>58</v>
      </c>
      <c r="D3" s="132"/>
      <c r="E3" s="133"/>
      <c r="F3" s="133"/>
      <c r="G3" s="133"/>
      <c r="H3" s="134"/>
      <c r="K3" s="135" t="s">
        <v>39</v>
      </c>
      <c r="L3" s="136"/>
      <c r="M3" s="78"/>
      <c r="N3" s="82"/>
      <c r="O3" s="88">
        <f>SUM(O4:O8)</f>
        <v>0</v>
      </c>
    </row>
    <row r="4" spans="1:17" ht="15" customHeight="1">
      <c r="C4" s="44" t="s">
        <v>32</v>
      </c>
      <c r="D4" s="132"/>
      <c r="E4" s="133"/>
      <c r="F4" s="133"/>
      <c r="G4" s="133"/>
      <c r="H4" s="134"/>
      <c r="K4" s="137" t="s">
        <v>94</v>
      </c>
      <c r="L4" s="138"/>
      <c r="M4" s="138"/>
      <c r="N4" s="83"/>
      <c r="O4" s="88">
        <f>P4*N4</f>
        <v>0</v>
      </c>
      <c r="P4" s="92">
        <v>1000</v>
      </c>
      <c r="Q4" s="94"/>
    </row>
    <row r="5" spans="1:17" ht="15" customHeight="1">
      <c r="C5" s="44" t="s">
        <v>16</v>
      </c>
      <c r="D5" s="132"/>
      <c r="E5" s="133"/>
      <c r="F5" s="133"/>
      <c r="G5" s="133"/>
      <c r="H5" s="134"/>
      <c r="K5" s="137" t="s">
        <v>95</v>
      </c>
      <c r="L5" s="138"/>
      <c r="M5" s="138"/>
      <c r="N5" s="83"/>
      <c r="O5" s="88">
        <f>P5*N5</f>
        <v>0</v>
      </c>
      <c r="P5" s="92">
        <v>800</v>
      </c>
      <c r="Q5" s="94"/>
    </row>
    <row r="6" spans="1:17" ht="15" customHeight="1">
      <c r="I6" s="60"/>
      <c r="J6" s="60"/>
      <c r="K6" s="137" t="s">
        <v>92</v>
      </c>
      <c r="L6" s="138"/>
      <c r="M6" s="138"/>
      <c r="N6" s="83"/>
      <c r="O6" s="88">
        <f>P6*N6</f>
        <v>0</v>
      </c>
      <c r="P6" s="92">
        <v>500</v>
      </c>
      <c r="Q6" s="60"/>
    </row>
    <row r="7" spans="1:17" ht="15" customHeight="1">
      <c r="C7" s="45"/>
      <c r="K7" s="137" t="s">
        <v>93</v>
      </c>
      <c r="L7" s="138"/>
      <c r="M7" s="138"/>
      <c r="N7" s="83"/>
      <c r="O7" s="88">
        <f>P7*N7</f>
        <v>0</v>
      </c>
      <c r="P7" s="92">
        <v>400</v>
      </c>
    </row>
    <row r="8" spans="1:17" ht="15" customHeight="1">
      <c r="K8" s="137" t="s">
        <v>96</v>
      </c>
      <c r="L8" s="138"/>
      <c r="M8" s="138"/>
      <c r="N8" s="83"/>
      <c r="O8" s="88">
        <f>P8*N8</f>
        <v>0</v>
      </c>
      <c r="P8" s="93">
        <v>1000</v>
      </c>
    </row>
    <row r="9" spans="1:17" ht="15" customHeight="1">
      <c r="K9" s="64" t="s">
        <v>90</v>
      </c>
      <c r="L9" s="64"/>
      <c r="M9" s="64"/>
      <c r="N9" s="64"/>
      <c r="O9" s="64"/>
      <c r="P9" s="93"/>
    </row>
    <row r="10" spans="1:17">
      <c r="A10" s="32" t="s">
        <v>49</v>
      </c>
    </row>
    <row r="11" spans="1:17">
      <c r="A11" s="32">
        <v>1</v>
      </c>
      <c r="B11" s="32" t="s">
        <v>63</v>
      </c>
    </row>
    <row r="12" spans="1:17">
      <c r="B12" s="32" t="s">
        <v>54</v>
      </c>
    </row>
    <row r="13" spans="1:17">
      <c r="B13" s="32" t="s">
        <v>65</v>
      </c>
    </row>
    <row r="14" spans="1:17">
      <c r="B14" s="36" t="s">
        <v>88</v>
      </c>
    </row>
    <row r="15" spans="1:17">
      <c r="B15" s="36" t="s">
        <v>89</v>
      </c>
    </row>
    <row r="16" spans="1:17">
      <c r="B16" s="37" t="s">
        <v>11</v>
      </c>
    </row>
    <row r="17" spans="1:20">
      <c r="A17" s="32">
        <v>2</v>
      </c>
      <c r="B17" s="37" t="s">
        <v>35</v>
      </c>
      <c r="K17" s="65"/>
      <c r="N17" s="84"/>
    </row>
    <row r="18" spans="1:20">
      <c r="A18" s="32">
        <v>3</v>
      </c>
      <c r="B18" s="32" t="s">
        <v>57</v>
      </c>
      <c r="K18" s="65"/>
    </row>
    <row r="19" spans="1:20">
      <c r="B19" s="38" t="s">
        <v>66</v>
      </c>
      <c r="C19" s="46" t="s">
        <v>25</v>
      </c>
      <c r="D19" s="46" t="s">
        <v>68</v>
      </c>
      <c r="E19" s="46" t="s">
        <v>69</v>
      </c>
      <c r="F19" s="46" t="s">
        <v>24</v>
      </c>
      <c r="G19" s="46" t="s">
        <v>43</v>
      </c>
      <c r="H19" s="46" t="s">
        <v>71</v>
      </c>
      <c r="I19" s="61" t="s">
        <v>76</v>
      </c>
      <c r="J19" s="46"/>
      <c r="K19" s="46" t="s">
        <v>72</v>
      </c>
      <c r="L19" s="72" t="s">
        <v>7</v>
      </c>
      <c r="M19" s="79"/>
      <c r="O19" s="89"/>
    </row>
    <row r="20" spans="1:20" ht="15" customHeight="1">
      <c r="A20" s="34" t="s">
        <v>22</v>
      </c>
      <c r="B20" s="39">
        <v>1</v>
      </c>
      <c r="C20" s="47" t="str">
        <f>IF(ISBLANK(B20),"",VLOOKUP(B20,$N$22:$P$117,2,FALSE))</f>
        <v>小学男子</v>
      </c>
      <c r="D20" s="47" t="str">
        <f>IF(ISBLANK(B20),"",VLOOKUP(B20,$N$22:$P$117,3,FALSE))</f>
        <v>50m</v>
      </c>
      <c r="E20" s="47"/>
      <c r="F20" s="47"/>
      <c r="G20" s="47">
        <v>1234</v>
      </c>
      <c r="H20" s="59" t="s">
        <v>73</v>
      </c>
      <c r="I20" s="47">
        <v>3</v>
      </c>
      <c r="J20" s="47"/>
      <c r="K20" s="66">
        <v>12.34</v>
      </c>
      <c r="L20" s="73"/>
      <c r="M20" s="79"/>
      <c r="O20" s="32" t="s">
        <v>15</v>
      </c>
    </row>
    <row r="21" spans="1:20" ht="15" customHeight="1">
      <c r="A21" s="32">
        <v>1</v>
      </c>
      <c r="B21" s="40"/>
      <c r="C21" s="44" t="str">
        <f t="shared" ref="C21:C84" si="0">IF(ISBLANK(B21),"",VLOOKUP(B21,$N$22:$P$121,2,FALSE))</f>
        <v/>
      </c>
      <c r="D21" s="49" t="str">
        <f t="shared" ref="D21:D84" si="1">IF(ISBLANK(B21),"",VLOOKUP(B21,$N$22:$P$121,3,FALSE))</f>
        <v/>
      </c>
      <c r="E21" s="51"/>
      <c r="F21" s="51"/>
      <c r="G21" s="55"/>
      <c r="H21" s="51" t="str">
        <f>IF(G21="","",IF(COUNTIF(C21,"*女*"),VLOOKUP(G21,'出場選手データ女子(必須)'!$A$3:$F$100,2,FALSE),VLOOKUP(G21,'出場選手データ男子(必須)'!$A$3:$F$94,2,FALSE)))</f>
        <v/>
      </c>
      <c r="I21" s="51" t="str">
        <f>IF(G21="","",IF(COUNTIF(C21,"*女*"),VLOOKUP(G21,'出場選手データ女子(必須)'!$A$3:$F$100,4,FALSE),VLOOKUP(G21,'出場選手データ男子(必須)'!$A$3:$F$94,4,FALSE)))</f>
        <v/>
      </c>
      <c r="J21" s="62">
        <f t="shared" ref="J21:J84" si="2">D$3</f>
        <v>0</v>
      </c>
      <c r="K21" s="67"/>
      <c r="L21" s="74"/>
      <c r="M21" s="80"/>
      <c r="N21" s="85" t="s">
        <v>78</v>
      </c>
      <c r="O21" s="85" t="s">
        <v>80</v>
      </c>
      <c r="P21" s="85" t="s">
        <v>33</v>
      </c>
      <c r="Q21" s="95"/>
      <c r="R21" s="86" t="s">
        <v>78</v>
      </c>
      <c r="S21" s="85" t="s">
        <v>80</v>
      </c>
      <c r="T21" s="86" t="s">
        <v>33</v>
      </c>
    </row>
    <row r="22" spans="1:20" ht="15" customHeight="1">
      <c r="A22" s="32">
        <v>2</v>
      </c>
      <c r="B22" s="41"/>
      <c r="C22" s="44" t="str">
        <f t="shared" si="0"/>
        <v/>
      </c>
      <c r="D22" s="44" t="str">
        <f t="shared" si="1"/>
        <v/>
      </c>
      <c r="E22" s="52"/>
      <c r="F22" s="52"/>
      <c r="G22" s="56"/>
      <c r="H22" s="52" t="str">
        <f>IF(G22="","",IF(COUNTIF(C22,"*女*"),VLOOKUP(G22,'出場選手データ女子(必須)'!$A$3:$F$100,2,FALSE),VLOOKUP(G22,'出場選手データ男子(必須)'!$A$3:$F$94,2,FALSE)))</f>
        <v/>
      </c>
      <c r="I22" s="52" t="str">
        <f>IF(G22="","",IF(COUNTIF(C22,"*女*"),VLOOKUP(G22,'出場選手データ女子(必須)'!$A$3:$F$100,4,FALSE),VLOOKUP(G22,'出場選手データ男子(必須)'!$A$3:$F$94,4,FALSE)))</f>
        <v/>
      </c>
      <c r="J22" s="63">
        <f t="shared" si="2"/>
        <v>0</v>
      </c>
      <c r="K22" s="68"/>
      <c r="L22" s="75"/>
      <c r="M22" s="80"/>
      <c r="N22" s="85">
        <v>1</v>
      </c>
      <c r="O22" s="44" t="s">
        <v>51</v>
      </c>
      <c r="P22" s="86" t="s">
        <v>99</v>
      </c>
      <c r="Q22" s="96"/>
      <c r="R22" s="87">
        <v>41</v>
      </c>
      <c r="S22" s="90" t="s">
        <v>100</v>
      </c>
      <c r="T22" s="87" t="s">
        <v>99</v>
      </c>
    </row>
    <row r="23" spans="1:20" ht="15" customHeight="1">
      <c r="A23" s="32">
        <v>3</v>
      </c>
      <c r="B23" s="41"/>
      <c r="C23" s="44" t="str">
        <f t="shared" si="0"/>
        <v/>
      </c>
      <c r="D23" s="44" t="str">
        <f t="shared" si="1"/>
        <v/>
      </c>
      <c r="E23" s="52"/>
      <c r="F23" s="52"/>
      <c r="G23" s="56"/>
      <c r="H23" s="52" t="str">
        <f>IF(G23="","",IF(COUNTIF(C23,"*女*"),VLOOKUP(G23,'出場選手データ女子(必須)'!$A$3:$F$100,2,FALSE),VLOOKUP(G23,'出場選手データ男子(必須)'!$A$3:$F$94,2,FALSE)))</f>
        <v/>
      </c>
      <c r="I23" s="52" t="str">
        <f>IF(G23="","",IF(COUNTIF(C23,"*女*"),VLOOKUP(G23,'出場選手データ女子(必須)'!$A$3:$F$100,4,FALSE),VLOOKUP(G23,'出場選手データ男子(必須)'!$A$3:$F$94,4,FALSE)))</f>
        <v/>
      </c>
      <c r="J23" s="63">
        <f t="shared" si="2"/>
        <v>0</v>
      </c>
      <c r="K23" s="68"/>
      <c r="L23" s="75"/>
      <c r="M23" s="80"/>
      <c r="N23" s="85">
        <v>2</v>
      </c>
      <c r="O23" s="44" t="s">
        <v>51</v>
      </c>
      <c r="P23" s="86" t="s">
        <v>101</v>
      </c>
      <c r="Q23" s="96"/>
      <c r="R23" s="87">
        <v>42</v>
      </c>
      <c r="S23" s="90" t="s">
        <v>100</v>
      </c>
      <c r="T23" s="87" t="s">
        <v>101</v>
      </c>
    </row>
    <row r="24" spans="1:20" ht="15" customHeight="1">
      <c r="A24" s="32">
        <v>4</v>
      </c>
      <c r="B24" s="41"/>
      <c r="C24" s="44" t="str">
        <f t="shared" si="0"/>
        <v/>
      </c>
      <c r="D24" s="44" t="str">
        <f t="shared" si="1"/>
        <v/>
      </c>
      <c r="E24" s="52"/>
      <c r="F24" s="52"/>
      <c r="G24" s="56"/>
      <c r="H24" s="52" t="str">
        <f>IF(G24="","",IF(COUNTIF(C24,"*女*"),VLOOKUP(G24,'出場選手データ女子(必須)'!$A$3:$F$100,2,FALSE),VLOOKUP(G24,'出場選手データ男子(必須)'!$A$3:$F$94,2,FALSE)))</f>
        <v/>
      </c>
      <c r="I24" s="52" t="str">
        <f>IF(G24="","",IF(COUNTIF(C24,"*女*"),VLOOKUP(G24,'出場選手データ女子(必須)'!$A$3:$F$100,4,FALSE),VLOOKUP(G24,'出場選手データ男子(必須)'!$A$3:$F$94,4,FALSE)))</f>
        <v/>
      </c>
      <c r="J24" s="63">
        <f t="shared" si="2"/>
        <v>0</v>
      </c>
      <c r="K24" s="68"/>
      <c r="L24" s="75"/>
      <c r="M24" s="80"/>
      <c r="N24" s="85">
        <v>3</v>
      </c>
      <c r="O24" s="44" t="s">
        <v>51</v>
      </c>
      <c r="P24" s="86" t="s">
        <v>77</v>
      </c>
      <c r="Q24" s="96"/>
      <c r="R24" s="87">
        <v>43</v>
      </c>
      <c r="S24" s="90" t="s">
        <v>100</v>
      </c>
      <c r="T24" s="87" t="s">
        <v>77</v>
      </c>
    </row>
    <row r="25" spans="1:20" ht="15" customHeight="1">
      <c r="A25" s="32">
        <v>5</v>
      </c>
      <c r="B25" s="41"/>
      <c r="C25" s="44" t="str">
        <f t="shared" si="0"/>
        <v/>
      </c>
      <c r="D25" s="44" t="str">
        <f t="shared" si="1"/>
        <v/>
      </c>
      <c r="E25" s="52"/>
      <c r="F25" s="52"/>
      <c r="G25" s="56"/>
      <c r="H25" s="52" t="str">
        <f>IF(G25="","",IF(COUNTIF(C25,"*女*"),VLOOKUP(G25,'出場選手データ女子(必須)'!$A$3:$F$100,2,FALSE),VLOOKUP(G25,'出場選手データ男子(必須)'!$A$3:$F$94,2,FALSE)))</f>
        <v/>
      </c>
      <c r="I25" s="52" t="str">
        <f>IF(G25="","",IF(COUNTIF(C25,"*女*"),VLOOKUP(G25,'出場選手データ女子(必須)'!$A$3:$F$100,4,FALSE),VLOOKUP(G25,'出場選手データ男子(必須)'!$A$3:$F$94,4,FALSE)))</f>
        <v/>
      </c>
      <c r="J25" s="63">
        <f t="shared" si="2"/>
        <v>0</v>
      </c>
      <c r="K25" s="68"/>
      <c r="L25" s="75"/>
      <c r="M25" s="80"/>
      <c r="N25" s="85">
        <v>4</v>
      </c>
      <c r="O25" s="44" t="s">
        <v>51</v>
      </c>
      <c r="P25" s="86" t="s">
        <v>102</v>
      </c>
      <c r="Q25" s="96"/>
      <c r="R25" s="87">
        <v>44</v>
      </c>
      <c r="S25" s="90" t="s">
        <v>100</v>
      </c>
      <c r="T25" s="87" t="s">
        <v>102</v>
      </c>
    </row>
    <row r="26" spans="1:20" ht="15" customHeight="1">
      <c r="A26" s="32">
        <v>6</v>
      </c>
      <c r="B26" s="41"/>
      <c r="C26" s="44" t="str">
        <f t="shared" si="0"/>
        <v/>
      </c>
      <c r="D26" s="44" t="str">
        <f t="shared" si="1"/>
        <v/>
      </c>
      <c r="E26" s="52"/>
      <c r="F26" s="52"/>
      <c r="G26" s="56"/>
      <c r="H26" s="52" t="str">
        <f>IF(G26="","",IF(COUNTIF(C26,"*女*"),VLOOKUP(G26,'出場選手データ女子(必須)'!$A$3:$F$100,2,FALSE),VLOOKUP(G26,'出場選手データ男子(必須)'!$A$3:$F$94,2,FALSE)))</f>
        <v/>
      </c>
      <c r="I26" s="52" t="str">
        <f>IF(G26="","",IF(COUNTIF(C26,"*女*"),VLOOKUP(G26,'出場選手データ女子(必須)'!$A$3:$F$100,4,FALSE),VLOOKUP(G26,'出場選手データ男子(必須)'!$A$3:$F$94,4,FALSE)))</f>
        <v/>
      </c>
      <c r="J26" s="63">
        <f t="shared" si="2"/>
        <v>0</v>
      </c>
      <c r="K26" s="68"/>
      <c r="L26" s="75"/>
      <c r="M26" s="80"/>
      <c r="N26" s="85">
        <v>5</v>
      </c>
      <c r="O26" s="44" t="s">
        <v>51</v>
      </c>
      <c r="P26" s="86" t="s">
        <v>103</v>
      </c>
      <c r="Q26" s="96"/>
      <c r="R26" s="87">
        <v>45</v>
      </c>
      <c r="S26" s="90" t="s">
        <v>100</v>
      </c>
      <c r="T26" s="87" t="s">
        <v>103</v>
      </c>
    </row>
    <row r="27" spans="1:20" ht="15" customHeight="1">
      <c r="A27" s="32">
        <v>7</v>
      </c>
      <c r="B27" s="41"/>
      <c r="C27" s="44" t="str">
        <f t="shared" si="0"/>
        <v/>
      </c>
      <c r="D27" s="44" t="str">
        <f t="shared" si="1"/>
        <v/>
      </c>
      <c r="E27" s="52"/>
      <c r="F27" s="52"/>
      <c r="G27" s="56"/>
      <c r="H27" s="52" t="str">
        <f>IF(G27="","",IF(COUNTIF(C27,"*女*"),VLOOKUP(G27,'出場選手データ女子(必須)'!$A$3:$F$100,2,FALSE),VLOOKUP(G27,'出場選手データ男子(必須)'!$A$3:$F$94,2,FALSE)))</f>
        <v/>
      </c>
      <c r="I27" s="52" t="str">
        <f>IF(G27="","",IF(COUNTIF(C27,"*女*"),VLOOKUP(G27,'出場選手データ女子(必須)'!$A$3:$F$100,4,FALSE),VLOOKUP(G27,'出場選手データ男子(必須)'!$A$3:$F$94,4,FALSE)))</f>
        <v/>
      </c>
      <c r="J27" s="63">
        <f t="shared" si="2"/>
        <v>0</v>
      </c>
      <c r="K27" s="68"/>
      <c r="L27" s="75"/>
      <c r="M27" s="80"/>
      <c r="N27" s="85">
        <v>6</v>
      </c>
      <c r="O27" s="44" t="s">
        <v>51</v>
      </c>
      <c r="P27" s="86" t="s">
        <v>104</v>
      </c>
      <c r="Q27" s="96"/>
      <c r="R27" s="87">
        <v>46</v>
      </c>
      <c r="S27" s="90" t="s">
        <v>100</v>
      </c>
      <c r="T27" s="87" t="s">
        <v>104</v>
      </c>
    </row>
    <row r="28" spans="1:20" ht="15" customHeight="1">
      <c r="A28" s="32">
        <v>8</v>
      </c>
      <c r="B28" s="41"/>
      <c r="C28" s="44" t="str">
        <f t="shared" si="0"/>
        <v/>
      </c>
      <c r="D28" s="44" t="str">
        <f t="shared" si="1"/>
        <v/>
      </c>
      <c r="E28" s="52"/>
      <c r="F28" s="52"/>
      <c r="G28" s="56"/>
      <c r="H28" s="52" t="str">
        <f>IF(G28="","",IF(COUNTIF(C28,"*女*"),VLOOKUP(G28,'出場選手データ女子(必須)'!$A$3:$F$100,2,FALSE),VLOOKUP(G28,'出場選手データ男子(必須)'!$A$3:$F$94,2,FALSE)))</f>
        <v/>
      </c>
      <c r="I28" s="52" t="str">
        <f>IF(G28="","",IF(COUNTIF(C28,"*女*"),VLOOKUP(G28,'出場選手データ女子(必須)'!$A$3:$F$100,4,FALSE),VLOOKUP(G28,'出場選手データ男子(必須)'!$A$3:$F$94,4,FALSE)))</f>
        <v/>
      </c>
      <c r="J28" s="63">
        <f t="shared" si="2"/>
        <v>0</v>
      </c>
      <c r="K28" s="68"/>
      <c r="L28" s="75"/>
      <c r="M28" s="80"/>
      <c r="N28" s="85">
        <v>7</v>
      </c>
      <c r="O28" s="44" t="s">
        <v>51</v>
      </c>
      <c r="P28" s="86" t="s">
        <v>105</v>
      </c>
      <c r="Q28" s="96"/>
      <c r="R28" s="87">
        <v>47</v>
      </c>
      <c r="S28" s="90" t="s">
        <v>100</v>
      </c>
      <c r="T28" s="87" t="s">
        <v>105</v>
      </c>
    </row>
    <row r="29" spans="1:20" ht="15" customHeight="1">
      <c r="A29" s="32">
        <v>9</v>
      </c>
      <c r="B29" s="41"/>
      <c r="C29" s="44" t="str">
        <f t="shared" si="0"/>
        <v/>
      </c>
      <c r="D29" s="44" t="str">
        <f t="shared" si="1"/>
        <v/>
      </c>
      <c r="E29" s="52"/>
      <c r="F29" s="52"/>
      <c r="G29" s="56"/>
      <c r="H29" s="52" t="str">
        <f>IF(G29="","",IF(COUNTIF(C29,"*女*"),VLOOKUP(G29,'出場選手データ女子(必須)'!$A$3:$F$100,2,FALSE),VLOOKUP(G29,'出場選手データ男子(必須)'!$A$3:$F$94,2,FALSE)))</f>
        <v/>
      </c>
      <c r="I29" s="52" t="str">
        <f>IF(G29="","",IF(COUNTIF(C29,"*女*"),VLOOKUP(G29,'出場選手データ女子(必須)'!$A$3:$F$100,4,FALSE),VLOOKUP(G29,'出場選手データ男子(必須)'!$A$3:$F$94,4,FALSE)))</f>
        <v/>
      </c>
      <c r="J29" s="63">
        <f t="shared" si="2"/>
        <v>0</v>
      </c>
      <c r="K29" s="68"/>
      <c r="L29" s="75"/>
      <c r="M29" s="80"/>
      <c r="N29" s="85">
        <v>8</v>
      </c>
      <c r="O29" s="44" t="s">
        <v>51</v>
      </c>
      <c r="P29" s="86" t="s">
        <v>79</v>
      </c>
      <c r="Q29" s="96"/>
      <c r="R29" s="87">
        <v>48</v>
      </c>
      <c r="S29" s="90" t="s">
        <v>100</v>
      </c>
      <c r="T29" s="87" t="s">
        <v>79</v>
      </c>
    </row>
    <row r="30" spans="1:20" ht="15" customHeight="1">
      <c r="A30" s="32">
        <v>10</v>
      </c>
      <c r="B30" s="41"/>
      <c r="C30" s="44" t="str">
        <f t="shared" si="0"/>
        <v/>
      </c>
      <c r="D30" s="44" t="str">
        <f t="shared" si="1"/>
        <v/>
      </c>
      <c r="E30" s="52"/>
      <c r="F30" s="52"/>
      <c r="G30" s="56"/>
      <c r="H30" s="52" t="str">
        <f>IF(G30="","",IF(COUNTIF(C30,"*女*"),VLOOKUP(G30,'出場選手データ女子(必須)'!$A$3:$F$100,2,FALSE),VLOOKUP(G30,'出場選手データ男子(必須)'!$A$3:$F$94,2,FALSE)))</f>
        <v/>
      </c>
      <c r="I30" s="52" t="str">
        <f>IF(G30="","",IF(COUNTIF(C30,"*女*"),VLOOKUP(G30,'出場選手データ女子(必須)'!$A$3:$F$100,4,FALSE),VLOOKUP(G30,'出場選手データ男子(必須)'!$A$3:$F$94,4,FALSE)))</f>
        <v/>
      </c>
      <c r="J30" s="63">
        <f t="shared" si="2"/>
        <v>0</v>
      </c>
      <c r="K30" s="68"/>
      <c r="L30" s="75"/>
      <c r="M30" s="80"/>
      <c r="N30" s="85" t="s">
        <v>78</v>
      </c>
      <c r="O30" s="85" t="s">
        <v>80</v>
      </c>
      <c r="P30" s="85" t="s">
        <v>33</v>
      </c>
      <c r="Q30" s="96"/>
      <c r="R30" s="85" t="s">
        <v>78</v>
      </c>
      <c r="S30" s="44" t="s">
        <v>80</v>
      </c>
      <c r="T30" s="86" t="s">
        <v>33</v>
      </c>
    </row>
    <row r="31" spans="1:20" ht="15" customHeight="1">
      <c r="A31" s="32">
        <v>11</v>
      </c>
      <c r="B31" s="41"/>
      <c r="C31" s="44" t="str">
        <f t="shared" si="0"/>
        <v/>
      </c>
      <c r="D31" s="44" t="str">
        <f t="shared" si="1"/>
        <v/>
      </c>
      <c r="E31" s="52"/>
      <c r="F31" s="52"/>
      <c r="G31" s="56"/>
      <c r="H31" s="52" t="str">
        <f>IF(G31="","",IF(COUNTIF(C31,"*女*"),VLOOKUP(G31,'出場選手データ女子(必須)'!$A$3:$F$100,2,FALSE),VLOOKUP(G31,'出場選手データ男子(必須)'!$A$3:$F$94,2,FALSE)))</f>
        <v/>
      </c>
      <c r="I31" s="52" t="str">
        <f>IF(G31="","",IF(COUNTIF(C31,"*女*"),VLOOKUP(G31,'出場選手データ女子(必須)'!$A$3:$F$100,4,FALSE),VLOOKUP(G31,'出場選手データ男子(必須)'!$A$3:$F$94,4,FALSE)))</f>
        <v/>
      </c>
      <c r="J31" s="63">
        <f t="shared" si="2"/>
        <v>0</v>
      </c>
      <c r="K31" s="68"/>
      <c r="L31" s="75"/>
      <c r="M31" s="80"/>
      <c r="N31" s="85">
        <v>11</v>
      </c>
      <c r="O31" s="44" t="s">
        <v>106</v>
      </c>
      <c r="P31" s="86" t="s">
        <v>101</v>
      </c>
      <c r="Q31" s="96"/>
      <c r="R31" s="87">
        <v>51</v>
      </c>
      <c r="S31" s="90" t="s">
        <v>61</v>
      </c>
      <c r="T31" s="87" t="s">
        <v>101</v>
      </c>
    </row>
    <row r="32" spans="1:20" ht="15" customHeight="1">
      <c r="A32" s="32">
        <v>12</v>
      </c>
      <c r="B32" s="41"/>
      <c r="C32" s="44" t="str">
        <f t="shared" si="0"/>
        <v/>
      </c>
      <c r="D32" s="44" t="str">
        <f t="shared" si="1"/>
        <v/>
      </c>
      <c r="E32" s="52"/>
      <c r="F32" s="52"/>
      <c r="G32" s="56"/>
      <c r="H32" s="52" t="str">
        <f>IF(G32="","",IF(COUNTIF(C32,"*女*"),VLOOKUP(G32,'出場選手データ女子(必須)'!$A$3:$F$100,2,FALSE),VLOOKUP(G32,'出場選手データ男子(必須)'!$A$3:$F$94,2,FALSE)))</f>
        <v/>
      </c>
      <c r="I32" s="52" t="str">
        <f>IF(G32="","",IF(COUNTIF(C32,"*女*"),VLOOKUP(G32,'出場選手データ女子(必須)'!$A$3:$F$100,4,FALSE),VLOOKUP(G32,'出場選手データ男子(必須)'!$A$3:$F$94,4,FALSE)))</f>
        <v/>
      </c>
      <c r="J32" s="63">
        <f t="shared" si="2"/>
        <v>0</v>
      </c>
      <c r="K32" s="68"/>
      <c r="L32" s="75"/>
      <c r="M32" s="80"/>
      <c r="N32" s="85">
        <v>12</v>
      </c>
      <c r="O32" s="44" t="s">
        <v>106</v>
      </c>
      <c r="P32" s="86" t="s">
        <v>91</v>
      </c>
      <c r="Q32" s="96"/>
      <c r="R32" s="87">
        <v>52</v>
      </c>
      <c r="S32" s="90" t="s">
        <v>61</v>
      </c>
      <c r="T32" s="87" t="s">
        <v>91</v>
      </c>
    </row>
    <row r="33" spans="1:20" ht="15" customHeight="1">
      <c r="A33" s="32">
        <v>13</v>
      </c>
      <c r="B33" s="41"/>
      <c r="C33" s="44" t="str">
        <f t="shared" si="0"/>
        <v/>
      </c>
      <c r="D33" s="44" t="str">
        <f t="shared" si="1"/>
        <v/>
      </c>
      <c r="E33" s="52"/>
      <c r="F33" s="52"/>
      <c r="G33" s="56"/>
      <c r="H33" s="52" t="str">
        <f>IF(G33="","",IF(COUNTIF(C33,"*女*"),VLOOKUP(G33,'出場選手データ女子(必須)'!$A$3:$F$100,2,FALSE),VLOOKUP(G33,'出場選手データ男子(必須)'!$A$3:$F$94,2,FALSE)))</f>
        <v/>
      </c>
      <c r="I33" s="52" t="str">
        <f>IF(G33="","",IF(COUNTIF(C33,"*女*"),VLOOKUP(G33,'出場選手データ女子(必須)'!$A$3:$F$100,4,FALSE),VLOOKUP(G33,'出場選手データ男子(必須)'!$A$3:$F$94,4,FALSE)))</f>
        <v/>
      </c>
      <c r="J33" s="63">
        <f t="shared" si="2"/>
        <v>0</v>
      </c>
      <c r="K33" s="68"/>
      <c r="L33" s="75"/>
      <c r="M33" s="80"/>
      <c r="N33" s="85">
        <v>13</v>
      </c>
      <c r="O33" s="44" t="s">
        <v>106</v>
      </c>
      <c r="P33" s="86" t="s">
        <v>107</v>
      </c>
      <c r="Q33" s="96"/>
      <c r="R33" s="87">
        <v>53</v>
      </c>
      <c r="S33" s="90" t="s">
        <v>61</v>
      </c>
      <c r="T33" s="87" t="s">
        <v>107</v>
      </c>
    </row>
    <row r="34" spans="1:20" ht="15" customHeight="1">
      <c r="A34" s="32">
        <v>14</v>
      </c>
      <c r="B34" s="41"/>
      <c r="C34" s="44" t="str">
        <f t="shared" si="0"/>
        <v/>
      </c>
      <c r="D34" s="44" t="str">
        <f t="shared" si="1"/>
        <v/>
      </c>
      <c r="E34" s="52"/>
      <c r="F34" s="52"/>
      <c r="G34" s="56"/>
      <c r="H34" s="52" t="str">
        <f>IF(G34="","",IF(COUNTIF(C34,"*女*"),VLOOKUP(G34,'出場選手データ女子(必須)'!$A$3:$F$100,2,FALSE),VLOOKUP(G34,'出場選手データ男子(必須)'!$A$3:$F$94,2,FALSE)))</f>
        <v/>
      </c>
      <c r="I34" s="52" t="str">
        <f>IF(G34="","",IF(COUNTIF(C34,"*女*"),VLOOKUP(G34,'出場選手データ女子(必須)'!$A$3:$F$100,4,FALSE),VLOOKUP(G34,'出場選手データ男子(必須)'!$A$3:$F$94,4,FALSE)))</f>
        <v/>
      </c>
      <c r="J34" s="63">
        <f t="shared" si="2"/>
        <v>0</v>
      </c>
      <c r="K34" s="68"/>
      <c r="L34" s="75"/>
      <c r="M34" s="80"/>
      <c r="N34" s="85">
        <v>14</v>
      </c>
      <c r="O34" s="44" t="s">
        <v>106</v>
      </c>
      <c r="P34" s="86" t="s">
        <v>75</v>
      </c>
      <c r="Q34" s="96"/>
      <c r="R34" s="87">
        <v>54</v>
      </c>
      <c r="S34" s="90" t="s">
        <v>61</v>
      </c>
      <c r="T34" s="87" t="s">
        <v>75</v>
      </c>
    </row>
    <row r="35" spans="1:20" ht="15" customHeight="1">
      <c r="A35" s="32">
        <v>15</v>
      </c>
      <c r="B35" s="41"/>
      <c r="C35" s="44" t="str">
        <f t="shared" si="0"/>
        <v/>
      </c>
      <c r="D35" s="44" t="str">
        <f t="shared" si="1"/>
        <v/>
      </c>
      <c r="E35" s="52"/>
      <c r="F35" s="52"/>
      <c r="G35" s="56"/>
      <c r="H35" s="52" t="str">
        <f>IF(G35="","",IF(COUNTIF(C35,"*女*"),VLOOKUP(G35,'出場選手データ女子(必須)'!$A$3:$F$100,2,FALSE),VLOOKUP(G35,'出場選手データ男子(必須)'!$A$3:$F$94,2,FALSE)))</f>
        <v/>
      </c>
      <c r="I35" s="52" t="str">
        <f>IF(G35="","",IF(COUNTIF(C35,"*女*"),VLOOKUP(G35,'出場選手データ女子(必須)'!$A$3:$F$100,4,FALSE),VLOOKUP(G35,'出場選手データ男子(必須)'!$A$3:$F$94,4,FALSE)))</f>
        <v/>
      </c>
      <c r="J35" s="63">
        <f t="shared" si="2"/>
        <v>0</v>
      </c>
      <c r="K35" s="68"/>
      <c r="L35" s="75"/>
      <c r="M35" s="80"/>
      <c r="N35" s="85">
        <v>15</v>
      </c>
      <c r="O35" s="44" t="s">
        <v>106</v>
      </c>
      <c r="P35" s="86" t="s">
        <v>77</v>
      </c>
      <c r="Q35" s="96"/>
      <c r="R35" s="87">
        <v>55</v>
      </c>
      <c r="S35" s="90" t="s">
        <v>61</v>
      </c>
      <c r="T35" s="87" t="s">
        <v>77</v>
      </c>
    </row>
    <row r="36" spans="1:20" ht="15" customHeight="1">
      <c r="A36" s="32">
        <v>16</v>
      </c>
      <c r="B36" s="41"/>
      <c r="C36" s="44" t="str">
        <f t="shared" si="0"/>
        <v/>
      </c>
      <c r="D36" s="44" t="str">
        <f t="shared" si="1"/>
        <v/>
      </c>
      <c r="E36" s="52"/>
      <c r="F36" s="52"/>
      <c r="G36" s="56"/>
      <c r="H36" s="52" t="str">
        <f>IF(G36="","",IF(COUNTIF(C36,"*女*"),VLOOKUP(G36,'出場選手データ女子(必須)'!$A$3:$F$100,2,FALSE),VLOOKUP(G36,'出場選手データ男子(必須)'!$A$3:$F$94,2,FALSE)))</f>
        <v/>
      </c>
      <c r="I36" s="52" t="str">
        <f>IF(G36="","",IF(COUNTIF(C36,"*女*"),VLOOKUP(G36,'出場選手データ女子(必須)'!$A$3:$F$100,4,FALSE),VLOOKUP(G36,'出場選手データ男子(必須)'!$A$3:$F$94,4,FALSE)))</f>
        <v/>
      </c>
      <c r="J36" s="63">
        <f t="shared" si="2"/>
        <v>0</v>
      </c>
      <c r="K36" s="68"/>
      <c r="L36" s="75"/>
      <c r="M36" s="80"/>
      <c r="N36" s="85">
        <v>16</v>
      </c>
      <c r="O36" s="44" t="s">
        <v>106</v>
      </c>
      <c r="P36" s="86" t="s">
        <v>19</v>
      </c>
      <c r="Q36" s="96"/>
      <c r="R36" s="87">
        <v>56</v>
      </c>
      <c r="S36" s="90" t="s">
        <v>61</v>
      </c>
      <c r="T36" s="87" t="s">
        <v>19</v>
      </c>
    </row>
    <row r="37" spans="1:20">
      <c r="A37" s="32">
        <v>17</v>
      </c>
      <c r="B37" s="41"/>
      <c r="C37" s="44" t="str">
        <f t="shared" si="0"/>
        <v/>
      </c>
      <c r="D37" s="44" t="str">
        <f t="shared" si="1"/>
        <v/>
      </c>
      <c r="E37" s="52"/>
      <c r="F37" s="52"/>
      <c r="G37" s="56"/>
      <c r="H37" s="52" t="str">
        <f>IF(G37="","",IF(COUNTIF(C37,"*女*"),VLOOKUP(G37,'出場選手データ女子(必須)'!$A$3:$F$100,2,FALSE),VLOOKUP(G37,'出場選手データ男子(必須)'!$A$3:$F$94,2,FALSE)))</f>
        <v/>
      </c>
      <c r="I37" s="52" t="str">
        <f>IF(G37="","",IF(COUNTIF(C37,"*女*"),VLOOKUP(G37,'出場選手データ女子(必須)'!$A$3:$F$100,4,FALSE),VLOOKUP(G37,'出場選手データ男子(必須)'!$A$3:$F$94,4,FALSE)))</f>
        <v/>
      </c>
      <c r="J37" s="63">
        <f t="shared" si="2"/>
        <v>0</v>
      </c>
      <c r="K37" s="68"/>
      <c r="L37" s="75"/>
      <c r="M37" s="80"/>
      <c r="N37" s="85">
        <v>17</v>
      </c>
      <c r="O37" s="44" t="s">
        <v>108</v>
      </c>
      <c r="P37" s="86" t="s">
        <v>109</v>
      </c>
      <c r="Q37" s="96"/>
      <c r="R37" s="87">
        <v>57</v>
      </c>
      <c r="S37" s="90" t="s">
        <v>31</v>
      </c>
      <c r="T37" s="87" t="s">
        <v>110</v>
      </c>
    </row>
    <row r="38" spans="1:20" ht="15" customHeight="1">
      <c r="A38" s="32">
        <v>18</v>
      </c>
      <c r="B38" s="41"/>
      <c r="C38" s="44" t="str">
        <f t="shared" si="0"/>
        <v/>
      </c>
      <c r="D38" s="44" t="str">
        <f t="shared" si="1"/>
        <v/>
      </c>
      <c r="E38" s="52"/>
      <c r="F38" s="52"/>
      <c r="G38" s="56"/>
      <c r="H38" s="52" t="str">
        <f>IF(G38="","",IF(COUNTIF(C38,"*女*"),VLOOKUP(G38,'出場選手データ女子(必須)'!$A$3:$F$100,2,FALSE),VLOOKUP(G38,'出場選手データ男子(必須)'!$A$3:$F$94,2,FALSE)))</f>
        <v/>
      </c>
      <c r="I38" s="52" t="str">
        <f>IF(G38="","",IF(COUNTIF(C38,"*女*"),VLOOKUP(G38,'出場選手データ女子(必須)'!$A$3:$F$100,4,FALSE),VLOOKUP(G38,'出場選手データ男子(必須)'!$A$3:$F$94,4,FALSE)))</f>
        <v/>
      </c>
      <c r="J38" s="63">
        <f t="shared" si="2"/>
        <v>0</v>
      </c>
      <c r="K38" s="68"/>
      <c r="L38" s="75"/>
      <c r="M38" s="80"/>
      <c r="N38" s="85">
        <v>18</v>
      </c>
      <c r="O38" s="44" t="s">
        <v>111</v>
      </c>
      <c r="P38" s="86" t="s">
        <v>109</v>
      </c>
      <c r="Q38" s="96"/>
      <c r="R38" s="87">
        <v>58</v>
      </c>
      <c r="S38" s="90" t="s">
        <v>112</v>
      </c>
      <c r="T38" s="87" t="s">
        <v>110</v>
      </c>
    </row>
    <row r="39" spans="1:20" ht="15" customHeight="1">
      <c r="A39" s="32">
        <v>19</v>
      </c>
      <c r="B39" s="41"/>
      <c r="C39" s="44" t="str">
        <f t="shared" si="0"/>
        <v/>
      </c>
      <c r="D39" s="44" t="str">
        <f t="shared" si="1"/>
        <v/>
      </c>
      <c r="E39" s="52"/>
      <c r="F39" s="52"/>
      <c r="G39" s="56"/>
      <c r="H39" s="52" t="str">
        <f>IF(G39="","",IF(COUNTIF(C39,"*女*"),VLOOKUP(G39,'出場選手データ女子(必須)'!$A$3:$F$100,2,FALSE),VLOOKUP(G39,'出場選手データ男子(必須)'!$A$3:$F$94,2,FALSE)))</f>
        <v/>
      </c>
      <c r="I39" s="52" t="str">
        <f>IF(G39="","",IF(COUNTIF(C39,"*女*"),VLOOKUP(G39,'出場選手データ女子(必須)'!$A$3:$F$100,4,FALSE),VLOOKUP(G39,'出場選手データ男子(必須)'!$A$3:$F$94,4,FALSE)))</f>
        <v/>
      </c>
      <c r="J39" s="63">
        <f t="shared" si="2"/>
        <v>0</v>
      </c>
      <c r="K39" s="68"/>
      <c r="L39" s="75"/>
      <c r="M39" s="80"/>
      <c r="N39" s="85">
        <v>19</v>
      </c>
      <c r="O39" s="44" t="s">
        <v>113</v>
      </c>
      <c r="P39" s="86" t="s">
        <v>109</v>
      </c>
      <c r="Q39" s="96"/>
      <c r="R39" s="87">
        <v>59</v>
      </c>
      <c r="S39" s="90" t="s">
        <v>18</v>
      </c>
      <c r="T39" s="87" t="s">
        <v>110</v>
      </c>
    </row>
    <row r="40" spans="1:20" ht="15" customHeight="1">
      <c r="A40" s="32">
        <v>20</v>
      </c>
      <c r="B40" s="41"/>
      <c r="C40" s="44" t="str">
        <f t="shared" si="0"/>
        <v/>
      </c>
      <c r="D40" s="44" t="str">
        <f t="shared" si="1"/>
        <v/>
      </c>
      <c r="E40" s="52"/>
      <c r="F40" s="52"/>
      <c r="G40" s="56"/>
      <c r="H40" s="52" t="str">
        <f>IF(G40="","",IF(COUNTIF(C40,"*女*"),VLOOKUP(G40,'出場選手データ女子(必須)'!$A$3:$F$100,2,FALSE),VLOOKUP(G40,'出場選手データ男子(必須)'!$A$3:$F$94,2,FALSE)))</f>
        <v/>
      </c>
      <c r="I40" s="52" t="str">
        <f>IF(G40="","",IF(COUNTIF(C40,"*女*"),VLOOKUP(G40,'出場選手データ女子(必須)'!$A$3:$F$100,4,FALSE),VLOOKUP(G40,'出場選手データ男子(必須)'!$A$3:$F$94,4,FALSE)))</f>
        <v/>
      </c>
      <c r="J40" s="63">
        <f t="shared" si="2"/>
        <v>0</v>
      </c>
      <c r="K40" s="68"/>
      <c r="L40" s="75"/>
      <c r="M40" s="80"/>
      <c r="N40" s="85">
        <v>20</v>
      </c>
      <c r="O40" s="44" t="s">
        <v>106</v>
      </c>
      <c r="P40" s="86" t="s">
        <v>103</v>
      </c>
      <c r="Q40" s="96"/>
      <c r="R40" s="87">
        <v>60</v>
      </c>
      <c r="S40" s="90" t="s">
        <v>61</v>
      </c>
      <c r="T40" s="87" t="s">
        <v>103</v>
      </c>
    </row>
    <row r="41" spans="1:20" ht="15" customHeight="1">
      <c r="A41" s="32">
        <v>21</v>
      </c>
      <c r="B41" s="41"/>
      <c r="C41" s="44" t="str">
        <f t="shared" si="0"/>
        <v/>
      </c>
      <c r="D41" s="44" t="str">
        <f t="shared" si="1"/>
        <v/>
      </c>
      <c r="E41" s="52"/>
      <c r="F41" s="52"/>
      <c r="G41" s="56"/>
      <c r="H41" s="52" t="str">
        <f>IF(G41="","",IF(COUNTIF(C41,"*女*"),VLOOKUP(G41,'出場選手データ女子(必須)'!$A$3:$F$100,2,FALSE),VLOOKUP(G41,'出場選手データ男子(必須)'!$A$3:$F$94,2,FALSE)))</f>
        <v/>
      </c>
      <c r="I41" s="52" t="str">
        <f>IF(G41="","",IF(COUNTIF(C41,"*女*"),VLOOKUP(G41,'出場選手データ女子(必須)'!$A$3:$F$100,4,FALSE),VLOOKUP(G41,'出場選手データ男子(必須)'!$A$3:$F$94,4,FALSE)))</f>
        <v/>
      </c>
      <c r="J41" s="63">
        <f t="shared" si="2"/>
        <v>0</v>
      </c>
      <c r="K41" s="68"/>
      <c r="L41" s="75"/>
      <c r="M41" s="80"/>
      <c r="N41" s="85">
        <v>21</v>
      </c>
      <c r="O41" s="44" t="s">
        <v>106</v>
      </c>
      <c r="P41" s="86" t="s">
        <v>104</v>
      </c>
      <c r="Q41" s="96"/>
      <c r="R41" s="87">
        <v>61</v>
      </c>
      <c r="S41" s="90" t="s">
        <v>61</v>
      </c>
      <c r="T41" s="87" t="s">
        <v>104</v>
      </c>
    </row>
    <row r="42" spans="1:20" ht="15" customHeight="1">
      <c r="A42" s="32">
        <v>22</v>
      </c>
      <c r="B42" s="41"/>
      <c r="C42" s="44" t="str">
        <f t="shared" si="0"/>
        <v/>
      </c>
      <c r="D42" s="44" t="str">
        <f t="shared" si="1"/>
        <v/>
      </c>
      <c r="E42" s="52"/>
      <c r="F42" s="52"/>
      <c r="G42" s="56"/>
      <c r="H42" s="52" t="str">
        <f>IF(G42="","",IF(COUNTIF(C42,"*女*"),VLOOKUP(G42,'出場選手データ女子(必須)'!$A$3:$F$100,2,FALSE),VLOOKUP(G42,'出場選手データ男子(必須)'!$A$3:$F$94,2,FALSE)))</f>
        <v/>
      </c>
      <c r="I42" s="52" t="str">
        <f>IF(G42="","",IF(COUNTIF(C42,"*女*"),VLOOKUP(G42,'出場選手データ女子(必須)'!$A$3:$F$100,4,FALSE),VLOOKUP(G42,'出場選手データ男子(必須)'!$A$3:$F$94,4,FALSE)))</f>
        <v/>
      </c>
      <c r="J42" s="63">
        <f t="shared" si="2"/>
        <v>0</v>
      </c>
      <c r="K42" s="68"/>
      <c r="L42" s="75"/>
      <c r="M42" s="80"/>
      <c r="N42" s="85">
        <v>22</v>
      </c>
      <c r="O42" s="44" t="s">
        <v>106</v>
      </c>
      <c r="P42" s="86" t="s">
        <v>114</v>
      </c>
      <c r="Q42" s="96"/>
      <c r="R42" s="87">
        <v>62</v>
      </c>
      <c r="S42" s="90" t="s">
        <v>61</v>
      </c>
      <c r="T42" s="87" t="s">
        <v>114</v>
      </c>
    </row>
    <row r="43" spans="1:20" ht="15" customHeight="1">
      <c r="A43" s="32">
        <v>23</v>
      </c>
      <c r="B43" s="41"/>
      <c r="C43" s="44" t="str">
        <f t="shared" si="0"/>
        <v/>
      </c>
      <c r="D43" s="44" t="str">
        <f t="shared" si="1"/>
        <v/>
      </c>
      <c r="E43" s="52"/>
      <c r="F43" s="52"/>
      <c r="G43" s="56"/>
      <c r="H43" s="52" t="str">
        <f>IF(G43="","",IF(COUNTIF(C43,"*女*"),VLOOKUP(G43,'出場選手データ女子(必須)'!$A$3:$F$100,2,FALSE),VLOOKUP(G43,'出場選手データ男子(必須)'!$A$3:$F$94,2,FALSE)))</f>
        <v/>
      </c>
      <c r="I43" s="52" t="str">
        <f>IF(G43="","",IF(COUNTIF(C43,"*女*"),VLOOKUP(G43,'出場選手データ女子(必須)'!$A$3:$F$100,4,FALSE),VLOOKUP(G43,'出場選手データ男子(必須)'!$A$3:$F$94,4,FALSE)))</f>
        <v/>
      </c>
      <c r="J43" s="63">
        <f t="shared" si="2"/>
        <v>0</v>
      </c>
      <c r="K43" s="68"/>
      <c r="L43" s="75"/>
      <c r="M43" s="80"/>
      <c r="N43" s="85">
        <v>23</v>
      </c>
      <c r="O43" s="44" t="s">
        <v>106</v>
      </c>
      <c r="P43" s="86" t="s">
        <v>13</v>
      </c>
      <c r="Q43" s="96"/>
      <c r="R43" s="87">
        <v>63</v>
      </c>
      <c r="S43" s="90" t="s">
        <v>61</v>
      </c>
      <c r="T43" s="87" t="s">
        <v>13</v>
      </c>
    </row>
    <row r="44" spans="1:20" ht="15" customHeight="1">
      <c r="A44" s="32">
        <v>24</v>
      </c>
      <c r="B44" s="41"/>
      <c r="C44" s="44" t="str">
        <f t="shared" si="0"/>
        <v/>
      </c>
      <c r="D44" s="44" t="str">
        <f t="shared" si="1"/>
        <v/>
      </c>
      <c r="E44" s="52"/>
      <c r="F44" s="52"/>
      <c r="G44" s="56"/>
      <c r="H44" s="52" t="str">
        <f>IF(G44="","",IF(COUNTIF(C44,"*女*"),VLOOKUP(G44,'出場選手データ女子(必須)'!$A$3:$F$100,2,FALSE),VLOOKUP(G44,'出場選手データ男子(必須)'!$A$3:$F$94,2,FALSE)))</f>
        <v/>
      </c>
      <c r="I44" s="52" t="str">
        <f>IF(G44="","",IF(COUNTIF(C44,"*女*"),VLOOKUP(G44,'出場選手データ女子(必須)'!$A$3:$F$100,4,FALSE),VLOOKUP(G44,'出場選手データ男子(必須)'!$A$3:$F$94,4,FALSE)))</f>
        <v/>
      </c>
      <c r="J44" s="63">
        <f t="shared" si="2"/>
        <v>0</v>
      </c>
      <c r="K44" s="68"/>
      <c r="L44" s="75"/>
      <c r="M44" s="80"/>
      <c r="N44" s="85">
        <v>24</v>
      </c>
      <c r="O44" s="44" t="s">
        <v>106</v>
      </c>
      <c r="P44" s="86" t="s">
        <v>115</v>
      </c>
      <c r="Q44" s="96"/>
      <c r="R44" s="87">
        <v>64</v>
      </c>
      <c r="S44" s="90" t="s">
        <v>61</v>
      </c>
      <c r="T44" s="87" t="s">
        <v>115</v>
      </c>
    </row>
    <row r="45" spans="1:20" ht="15" customHeight="1">
      <c r="A45" s="32">
        <v>25</v>
      </c>
      <c r="B45" s="41"/>
      <c r="C45" s="44" t="str">
        <f t="shared" si="0"/>
        <v/>
      </c>
      <c r="D45" s="44" t="str">
        <f t="shared" si="1"/>
        <v/>
      </c>
      <c r="E45" s="52"/>
      <c r="F45" s="52"/>
      <c r="G45" s="56"/>
      <c r="H45" s="52" t="str">
        <f>IF(G45="","",IF(COUNTIF(C45,"*女*"),VLOOKUP(G45,'出場選手データ女子(必須)'!$A$3:$F$100,2,FALSE),VLOOKUP(G45,'出場選手データ男子(必須)'!$A$3:$F$94,2,FALSE)))</f>
        <v/>
      </c>
      <c r="I45" s="52" t="str">
        <f>IF(G45="","",IF(COUNTIF(C45,"*女*"),VLOOKUP(G45,'出場選手データ女子(必須)'!$A$3:$F$100,4,FALSE),VLOOKUP(G45,'出場選手データ男子(必須)'!$A$3:$F$94,4,FALSE)))</f>
        <v/>
      </c>
      <c r="J45" s="56">
        <f t="shared" si="2"/>
        <v>0</v>
      </c>
      <c r="K45" s="68"/>
      <c r="L45" s="75"/>
      <c r="M45" s="80"/>
      <c r="N45" s="85">
        <v>25</v>
      </c>
      <c r="O45" s="44" t="s">
        <v>116</v>
      </c>
      <c r="P45" s="86" t="s">
        <v>117</v>
      </c>
      <c r="Q45" s="96"/>
      <c r="R45" s="87">
        <v>65</v>
      </c>
      <c r="S45" s="90" t="s">
        <v>118</v>
      </c>
      <c r="T45" s="87" t="s">
        <v>40</v>
      </c>
    </row>
    <row r="46" spans="1:20" ht="15" customHeight="1">
      <c r="A46" s="32">
        <v>26</v>
      </c>
      <c r="B46" s="41"/>
      <c r="C46" s="44" t="str">
        <f t="shared" si="0"/>
        <v/>
      </c>
      <c r="D46" s="44" t="str">
        <f t="shared" si="1"/>
        <v/>
      </c>
      <c r="E46" s="52"/>
      <c r="F46" s="52"/>
      <c r="G46" s="56"/>
      <c r="H46" s="52" t="str">
        <f>IF(G46="","",IF(COUNTIF(C46,"*女*"),VLOOKUP(G46,'出場選手データ女子(必須)'!$A$3:$F$100,2,FALSE),VLOOKUP(G46,'出場選手データ男子(必須)'!$A$3:$F$94,2,FALSE)))</f>
        <v/>
      </c>
      <c r="I46" s="52" t="str">
        <f>IF(G46="","",IF(COUNTIF(C46,"*女*"),VLOOKUP(G46,'出場選手データ女子(必須)'!$A$3:$F$100,4,FALSE),VLOOKUP(G46,'出場選手データ男子(必須)'!$A$3:$F$94,4,FALSE)))</f>
        <v/>
      </c>
      <c r="J46" s="56">
        <f t="shared" si="2"/>
        <v>0</v>
      </c>
      <c r="K46" s="68"/>
      <c r="L46" s="75"/>
      <c r="M46" s="80"/>
      <c r="N46" s="85">
        <v>26</v>
      </c>
      <c r="O46" s="44" t="s">
        <v>119</v>
      </c>
      <c r="P46" s="86" t="s">
        <v>120</v>
      </c>
      <c r="Q46" s="95"/>
      <c r="R46" s="87">
        <v>66</v>
      </c>
      <c r="S46" s="90" t="s">
        <v>121</v>
      </c>
      <c r="T46" s="87" t="s">
        <v>120</v>
      </c>
    </row>
    <row r="47" spans="1:20" ht="15" customHeight="1">
      <c r="A47" s="32">
        <v>27</v>
      </c>
      <c r="B47" s="41"/>
      <c r="C47" s="44" t="str">
        <f t="shared" si="0"/>
        <v/>
      </c>
      <c r="D47" s="44" t="str">
        <f t="shared" si="1"/>
        <v/>
      </c>
      <c r="E47" s="52"/>
      <c r="F47" s="52"/>
      <c r="G47" s="56"/>
      <c r="H47" s="52" t="str">
        <f>IF(G47="","",IF(COUNTIF(C47,"*女*"),VLOOKUP(G47,'出場選手データ女子(必須)'!$A$3:$F$100,2,FALSE),VLOOKUP(G47,'出場選手データ男子(必須)'!$A$3:$F$94,2,FALSE)))</f>
        <v/>
      </c>
      <c r="I47" s="52" t="str">
        <f>IF(G47="","",IF(COUNTIF(C47,"*女*"),VLOOKUP(G47,'出場選手データ女子(必須)'!$A$3:$F$100,4,FALSE),VLOOKUP(G47,'出場選手データ男子(必須)'!$A$3:$F$94,4,FALSE)))</f>
        <v/>
      </c>
      <c r="J47" s="56">
        <f t="shared" si="2"/>
        <v>0</v>
      </c>
      <c r="K47" s="68"/>
      <c r="L47" s="75"/>
      <c r="M47" s="80"/>
      <c r="N47" s="85">
        <v>27</v>
      </c>
      <c r="O47" s="44" t="s">
        <v>122</v>
      </c>
      <c r="P47" s="86" t="s">
        <v>120</v>
      </c>
      <c r="Q47" s="33"/>
      <c r="R47" s="87">
        <v>67</v>
      </c>
      <c r="S47" s="87" t="s">
        <v>123</v>
      </c>
      <c r="T47" s="87" t="s">
        <v>2</v>
      </c>
    </row>
    <row r="48" spans="1:20" ht="15" customHeight="1">
      <c r="A48" s="32">
        <v>28</v>
      </c>
      <c r="B48" s="41"/>
      <c r="C48" s="44" t="str">
        <f t="shared" si="0"/>
        <v/>
      </c>
      <c r="D48" s="44" t="str">
        <f t="shared" si="1"/>
        <v/>
      </c>
      <c r="E48" s="52"/>
      <c r="F48" s="52"/>
      <c r="G48" s="56"/>
      <c r="H48" s="52" t="str">
        <f>IF(G48="","",IF(COUNTIF(C48,"*女*"),VLOOKUP(G48,'出場選手データ女子(必須)'!$A$3:$F$100,2,FALSE),VLOOKUP(G48,'出場選手データ男子(必須)'!$A$3:$F$94,2,FALSE)))</f>
        <v/>
      </c>
      <c r="I48" s="52" t="str">
        <f>IF(G48="","",IF(COUNTIF(C48,"*女*"),VLOOKUP(G48,'出場選手データ女子(必須)'!$A$3:$F$100,4,FALSE),VLOOKUP(G48,'出場選手データ男子(必須)'!$A$3:$F$94,4,FALSE)))</f>
        <v/>
      </c>
      <c r="J48" s="56">
        <f t="shared" si="2"/>
        <v>0</v>
      </c>
      <c r="K48" s="68"/>
      <c r="L48" s="75"/>
      <c r="M48" s="80"/>
      <c r="N48" s="85">
        <v>28</v>
      </c>
      <c r="O48" s="44" t="s">
        <v>124</v>
      </c>
      <c r="P48" s="86" t="s">
        <v>64</v>
      </c>
      <c r="Q48" s="33"/>
      <c r="R48" s="87">
        <v>68</v>
      </c>
      <c r="S48" s="87" t="s">
        <v>121</v>
      </c>
      <c r="T48" s="87" t="s">
        <v>125</v>
      </c>
    </row>
    <row r="49" spans="1:20" ht="15" customHeight="1">
      <c r="A49" s="32">
        <v>29</v>
      </c>
      <c r="B49" s="41"/>
      <c r="C49" s="44" t="str">
        <f t="shared" si="0"/>
        <v/>
      </c>
      <c r="D49" s="44" t="str">
        <f t="shared" si="1"/>
        <v/>
      </c>
      <c r="E49" s="52"/>
      <c r="F49" s="52"/>
      <c r="G49" s="56"/>
      <c r="H49" s="52" t="str">
        <f>IF(G49="","",IF(COUNTIF(C49,"*女*"),VLOOKUP(G49,'出場選手データ女子(必須)'!$A$3:$F$100,2,FALSE),VLOOKUP(G49,'出場選手データ男子(必須)'!$A$3:$F$94,2,FALSE)))</f>
        <v/>
      </c>
      <c r="I49" s="52" t="str">
        <f>IF(G49="","",IF(COUNTIF(C49,"*女*"),VLOOKUP(G49,'出場選手データ女子(必須)'!$A$3:$F$100,4,FALSE),VLOOKUP(G49,'出場選手データ男子(必須)'!$A$3:$F$94,4,FALSE)))</f>
        <v/>
      </c>
      <c r="J49" s="56">
        <f t="shared" si="2"/>
        <v>0</v>
      </c>
      <c r="K49" s="68"/>
      <c r="L49" s="75"/>
      <c r="M49" s="80"/>
      <c r="N49" s="85">
        <v>29</v>
      </c>
      <c r="O49" s="44" t="s">
        <v>126</v>
      </c>
      <c r="P49" s="86" t="s">
        <v>2</v>
      </c>
      <c r="Q49" s="33"/>
      <c r="R49" s="87">
        <v>69</v>
      </c>
      <c r="S49" s="87" t="s">
        <v>127</v>
      </c>
      <c r="T49" s="87" t="s">
        <v>128</v>
      </c>
    </row>
    <row r="50" spans="1:20" ht="15" customHeight="1">
      <c r="A50" s="32">
        <v>30</v>
      </c>
      <c r="B50" s="41"/>
      <c r="C50" s="44" t="str">
        <f t="shared" si="0"/>
        <v/>
      </c>
      <c r="D50" s="44" t="str">
        <f t="shared" si="1"/>
        <v/>
      </c>
      <c r="E50" s="52"/>
      <c r="F50" s="52"/>
      <c r="G50" s="56"/>
      <c r="H50" s="52" t="str">
        <f>IF(G50="","",IF(COUNTIF(C50,"*女*"),VLOOKUP(G50,'出場選手データ女子(必須)'!$A$3:$F$100,2,FALSE),VLOOKUP(G50,'出場選手データ男子(必須)'!$A$3:$F$94,2,FALSE)))</f>
        <v/>
      </c>
      <c r="I50" s="52" t="str">
        <f>IF(G50="","",IF(COUNTIF(C50,"*女*"),VLOOKUP(G50,'出場選手データ女子(必須)'!$A$3:$F$100,4,FALSE),VLOOKUP(G50,'出場選手データ男子(必須)'!$A$3:$F$94,4,FALSE)))</f>
        <v/>
      </c>
      <c r="J50" s="56">
        <f t="shared" si="2"/>
        <v>0</v>
      </c>
      <c r="K50" s="68"/>
      <c r="L50" s="75"/>
      <c r="M50" s="80"/>
      <c r="N50" s="85">
        <v>30</v>
      </c>
      <c r="O50" s="44" t="s">
        <v>129</v>
      </c>
      <c r="P50" s="86" t="s">
        <v>2</v>
      </c>
      <c r="Q50" s="33"/>
      <c r="R50" s="87">
        <v>70</v>
      </c>
      <c r="S50" s="90" t="s">
        <v>130</v>
      </c>
      <c r="T50" s="87" t="s">
        <v>131</v>
      </c>
    </row>
    <row r="51" spans="1:20" ht="15" customHeight="1">
      <c r="A51" s="32">
        <v>31</v>
      </c>
      <c r="B51" s="41"/>
      <c r="C51" s="44" t="str">
        <f t="shared" si="0"/>
        <v/>
      </c>
      <c r="D51" s="44" t="str">
        <f t="shared" si="1"/>
        <v/>
      </c>
      <c r="E51" s="52"/>
      <c r="F51" s="52"/>
      <c r="G51" s="56"/>
      <c r="H51" s="52" t="str">
        <f>IF(G51="","",IF(COUNTIF(C51,"*女*"),VLOOKUP(G51,'出場選手データ女子(必須)'!$A$3:$F$100,2,FALSE),VLOOKUP(G51,'出場選手データ男子(必須)'!$A$3:$F$94,2,FALSE)))</f>
        <v/>
      </c>
      <c r="I51" s="52" t="str">
        <f>IF(G51="","",IF(COUNTIF(C51,"*女*"),VLOOKUP(G51,'出場選手データ女子(必須)'!$A$3:$F$100,4,FALSE),VLOOKUP(G51,'出場選手データ男子(必須)'!$A$3:$F$94,4,FALSE)))</f>
        <v/>
      </c>
      <c r="J51" s="56">
        <f t="shared" si="2"/>
        <v>0</v>
      </c>
      <c r="K51" s="68"/>
      <c r="L51" s="75"/>
      <c r="M51" s="80"/>
      <c r="N51" s="85">
        <v>31</v>
      </c>
      <c r="O51" s="44" t="s">
        <v>119</v>
      </c>
      <c r="P51" s="86" t="s">
        <v>125</v>
      </c>
      <c r="Q51" s="95"/>
      <c r="R51" s="79"/>
      <c r="S51" s="79"/>
      <c r="T51" s="79"/>
    </row>
    <row r="52" spans="1:20" ht="15" customHeight="1">
      <c r="A52" s="32">
        <v>32</v>
      </c>
      <c r="B52" s="41"/>
      <c r="C52" s="44" t="str">
        <f t="shared" si="0"/>
        <v/>
      </c>
      <c r="D52" s="44" t="str">
        <f t="shared" si="1"/>
        <v/>
      </c>
      <c r="E52" s="52"/>
      <c r="F52" s="52"/>
      <c r="G52" s="56"/>
      <c r="H52" s="52" t="str">
        <f>IF(G52="","",IF(COUNTIF(C52,"*女*"),VLOOKUP(G52,'出場選手データ女子(必須)'!$A$3:$F$100,2,FALSE),VLOOKUP(G52,'出場選手データ男子(必須)'!$A$3:$F$94,2,FALSE)))</f>
        <v/>
      </c>
      <c r="I52" s="52" t="str">
        <f>IF(G52="","",IF(COUNTIF(C52,"*女*"),VLOOKUP(G52,'出場選手データ女子(必須)'!$A$3:$F$100,4,FALSE),VLOOKUP(G52,'出場選手データ男子(必須)'!$A$3:$F$94,4,FALSE)))</f>
        <v/>
      </c>
      <c r="J52" s="56">
        <f t="shared" si="2"/>
        <v>0</v>
      </c>
      <c r="K52" s="68"/>
      <c r="L52" s="75"/>
      <c r="M52" s="80"/>
      <c r="N52" s="85">
        <v>32</v>
      </c>
      <c r="O52" s="44" t="s">
        <v>122</v>
      </c>
      <c r="P52" s="86" t="s">
        <v>125</v>
      </c>
      <c r="Q52" s="33"/>
      <c r="R52" s="79"/>
      <c r="S52" s="79"/>
      <c r="T52" s="79"/>
    </row>
    <row r="53" spans="1:20" ht="15" customHeight="1">
      <c r="A53" s="32">
        <v>33</v>
      </c>
      <c r="B53" s="41"/>
      <c r="C53" s="44" t="str">
        <f t="shared" si="0"/>
        <v/>
      </c>
      <c r="D53" s="44" t="str">
        <f t="shared" si="1"/>
        <v/>
      </c>
      <c r="E53" s="52"/>
      <c r="F53" s="52"/>
      <c r="G53" s="56"/>
      <c r="H53" s="52" t="str">
        <f>IF(G53="","",IF(COUNTIF(C53,"*女*"),VLOOKUP(G53,'出場選手データ女子(必須)'!$A$3:$F$100,2,FALSE),VLOOKUP(G53,'出場選手データ男子(必須)'!$A$3:$F$94,2,FALSE)))</f>
        <v/>
      </c>
      <c r="I53" s="52" t="str">
        <f>IF(G53="","",IF(COUNTIF(C53,"*女*"),VLOOKUP(G53,'出場選手データ女子(必須)'!$A$3:$F$100,4,FALSE),VLOOKUP(G53,'出場選手データ男子(必須)'!$A$3:$F$94,4,FALSE)))</f>
        <v/>
      </c>
      <c r="J53" s="56">
        <f t="shared" si="2"/>
        <v>0</v>
      </c>
      <c r="K53" s="68"/>
      <c r="L53" s="75"/>
      <c r="M53" s="80"/>
      <c r="N53" s="85">
        <v>33</v>
      </c>
      <c r="O53" s="44" t="s">
        <v>132</v>
      </c>
      <c r="P53" s="71" t="s">
        <v>128</v>
      </c>
      <c r="Q53" s="33"/>
      <c r="R53" s="79"/>
      <c r="S53" s="79"/>
      <c r="T53" s="79"/>
    </row>
    <row r="54" spans="1:20" ht="15" customHeight="1">
      <c r="A54" s="32">
        <v>34</v>
      </c>
      <c r="B54" s="41"/>
      <c r="C54" s="44" t="str">
        <f t="shared" si="0"/>
        <v/>
      </c>
      <c r="D54" s="44" t="str">
        <f t="shared" si="1"/>
        <v/>
      </c>
      <c r="E54" s="52"/>
      <c r="F54" s="52"/>
      <c r="G54" s="56"/>
      <c r="H54" s="52" t="str">
        <f>IF(G54="","",IF(COUNTIF(C54,"*女*"),VLOOKUP(G54,'出場選手データ女子(必須)'!$A$3:$F$100,2,FALSE),VLOOKUP(G54,'出場選手データ男子(必須)'!$A$3:$F$94,2,FALSE)))</f>
        <v/>
      </c>
      <c r="I54" s="52" t="str">
        <f>IF(G54="","",IF(COUNTIF(C54,"*女*"),VLOOKUP(G54,'出場選手データ女子(必須)'!$A$3:$F$100,4,FALSE),VLOOKUP(G54,'出場選手データ男子(必須)'!$A$3:$F$94,4,FALSE)))</f>
        <v/>
      </c>
      <c r="J54" s="56">
        <f t="shared" si="2"/>
        <v>0</v>
      </c>
      <c r="K54" s="68"/>
      <c r="L54" s="75"/>
      <c r="M54" s="80"/>
      <c r="N54" s="85">
        <v>34</v>
      </c>
      <c r="O54" s="44" t="s">
        <v>133</v>
      </c>
      <c r="P54" s="86" t="s">
        <v>131</v>
      </c>
      <c r="Q54" s="33"/>
      <c r="R54" s="79"/>
      <c r="S54" s="79"/>
      <c r="T54" s="79"/>
    </row>
    <row r="55" spans="1:20" ht="15" customHeight="1">
      <c r="A55" s="32">
        <v>35</v>
      </c>
      <c r="B55" s="41"/>
      <c r="C55" s="44" t="str">
        <f t="shared" si="0"/>
        <v/>
      </c>
      <c r="D55" s="44" t="str">
        <f t="shared" si="1"/>
        <v/>
      </c>
      <c r="E55" s="52"/>
      <c r="F55" s="52"/>
      <c r="G55" s="56"/>
      <c r="H55" s="52" t="str">
        <f>IF(G55="","",IF(COUNTIF(C55,"*女*"),VLOOKUP(G55,'出場選手データ女子(必須)'!$A$3:$F$100,2,FALSE),VLOOKUP(G55,'出場選手データ男子(必須)'!$A$3:$F$94,2,FALSE)))</f>
        <v/>
      </c>
      <c r="I55" s="52" t="str">
        <f>IF(G55="","",IF(COUNTIF(C55,"*女*"),VLOOKUP(G55,'出場選手データ女子(必須)'!$A$3:$F$100,4,FALSE),VLOOKUP(G55,'出場選手データ男子(必須)'!$A$3:$F$94,4,FALSE)))</f>
        <v/>
      </c>
      <c r="J55" s="56">
        <f t="shared" si="2"/>
        <v>0</v>
      </c>
      <c r="K55" s="68"/>
      <c r="L55" s="75"/>
      <c r="M55" s="80"/>
      <c r="N55" s="86" t="s">
        <v>78</v>
      </c>
      <c r="O55" s="85" t="s">
        <v>80</v>
      </c>
      <c r="P55" s="86" t="s">
        <v>33</v>
      </c>
      <c r="Q55" s="33"/>
      <c r="R55" s="79"/>
      <c r="S55" s="79"/>
      <c r="T55" s="79"/>
    </row>
    <row r="56" spans="1:20" ht="15" customHeight="1">
      <c r="A56" s="32">
        <v>36</v>
      </c>
      <c r="B56" s="41"/>
      <c r="C56" s="44" t="str">
        <f t="shared" si="0"/>
        <v/>
      </c>
      <c r="D56" s="44" t="str">
        <f t="shared" si="1"/>
        <v/>
      </c>
      <c r="E56" s="52"/>
      <c r="F56" s="52"/>
      <c r="G56" s="56"/>
      <c r="H56" s="52" t="str">
        <f>IF(G56="","",IF(COUNTIF(C56,"*女*"),VLOOKUP(G56,'出場選手データ女子(必須)'!$A$3:$F$100,2,FALSE),VLOOKUP(G56,'出場選手データ男子(必須)'!$A$3:$F$94,2,FALSE)))</f>
        <v/>
      </c>
      <c r="I56" s="52" t="str">
        <f>IF(G56="","",IF(COUNTIF(C56,"*女*"),VLOOKUP(G56,'出場選手データ女子(必須)'!$A$3:$F$100,4,FALSE),VLOOKUP(G56,'出場選手データ男子(必須)'!$A$3:$F$94,4,FALSE)))</f>
        <v/>
      </c>
      <c r="J56" s="56">
        <f t="shared" si="2"/>
        <v>0</v>
      </c>
      <c r="K56" s="68"/>
      <c r="L56" s="75"/>
      <c r="M56" s="80"/>
      <c r="N56" s="87">
        <v>41</v>
      </c>
      <c r="O56" s="90" t="s">
        <v>100</v>
      </c>
      <c r="P56" s="87" t="s">
        <v>99</v>
      </c>
      <c r="Q56" s="33"/>
      <c r="R56" s="79"/>
      <c r="S56" s="79"/>
      <c r="T56" s="79"/>
    </row>
    <row r="57" spans="1:20" ht="15" customHeight="1">
      <c r="A57" s="32">
        <v>37</v>
      </c>
      <c r="B57" s="41"/>
      <c r="C57" s="44" t="str">
        <f t="shared" si="0"/>
        <v/>
      </c>
      <c r="D57" s="44" t="str">
        <f t="shared" si="1"/>
        <v/>
      </c>
      <c r="E57" s="52"/>
      <c r="F57" s="52"/>
      <c r="G57" s="56"/>
      <c r="H57" s="52" t="str">
        <f>IF(G57="","",IF(COUNTIF(C57,"*女*"),VLOOKUP(G57,'出場選手データ女子(必須)'!$A$3:$F$100,2,FALSE),VLOOKUP(G57,'出場選手データ男子(必須)'!$A$3:$F$94,2,FALSE)))</f>
        <v/>
      </c>
      <c r="I57" s="52" t="str">
        <f>IF(G57="","",IF(COUNTIF(C57,"*女*"),VLOOKUP(G57,'出場選手データ女子(必須)'!$A$3:$F$100,4,FALSE),VLOOKUP(G57,'出場選手データ男子(必須)'!$A$3:$F$94,4,FALSE)))</f>
        <v/>
      </c>
      <c r="J57" s="56">
        <f t="shared" si="2"/>
        <v>0</v>
      </c>
      <c r="K57" s="68"/>
      <c r="L57" s="75"/>
      <c r="M57" s="80"/>
      <c r="N57" s="87">
        <v>42</v>
      </c>
      <c r="O57" s="90" t="s">
        <v>100</v>
      </c>
      <c r="P57" s="87" t="s">
        <v>101</v>
      </c>
      <c r="Q57" s="33"/>
      <c r="R57" s="79"/>
      <c r="S57" s="79"/>
      <c r="T57" s="79"/>
    </row>
    <row r="58" spans="1:20" ht="15" customHeight="1">
      <c r="A58" s="32">
        <v>38</v>
      </c>
      <c r="B58" s="42"/>
      <c r="C58" s="44" t="str">
        <f t="shared" si="0"/>
        <v/>
      </c>
      <c r="D58" s="50" t="str">
        <f t="shared" si="1"/>
        <v/>
      </c>
      <c r="E58" s="53"/>
      <c r="F58" s="53"/>
      <c r="G58" s="57"/>
      <c r="H58" s="52" t="str">
        <f>IF(G58="","",IF(COUNTIF(C58,"*女*"),VLOOKUP(G58,'出場選手データ女子(必須)'!$A$3:$F$100,2,FALSE),VLOOKUP(G58,'出場選手データ男子(必須)'!$A$3:$F$94,2,FALSE)))</f>
        <v/>
      </c>
      <c r="I58" s="52" t="str">
        <f>IF(G58="","",IF(COUNTIF(C58,"*女*"),VLOOKUP(G58,'出場選手データ女子(必須)'!$A$3:$F$100,4,FALSE),VLOOKUP(G58,'出場選手データ男子(必須)'!$A$3:$F$94,4,FALSE)))</f>
        <v/>
      </c>
      <c r="J58" s="56">
        <f t="shared" si="2"/>
        <v>0</v>
      </c>
      <c r="K58" s="69"/>
      <c r="L58" s="76"/>
      <c r="M58" s="80"/>
      <c r="N58" s="87">
        <v>43</v>
      </c>
      <c r="O58" s="90" t="s">
        <v>100</v>
      </c>
      <c r="P58" s="87" t="s">
        <v>77</v>
      </c>
      <c r="Q58" s="33"/>
      <c r="R58" s="79"/>
      <c r="S58" s="79"/>
      <c r="T58" s="79"/>
    </row>
    <row r="59" spans="1:20" ht="15" customHeight="1">
      <c r="A59" s="32">
        <v>39</v>
      </c>
      <c r="B59" s="42"/>
      <c r="C59" s="44" t="str">
        <f t="shared" si="0"/>
        <v/>
      </c>
      <c r="D59" s="50" t="str">
        <f t="shared" si="1"/>
        <v/>
      </c>
      <c r="E59" s="53"/>
      <c r="F59" s="53"/>
      <c r="G59" s="57"/>
      <c r="H59" s="52" t="str">
        <f>IF(G59="","",IF(COUNTIF(C59,"*女*"),VLOOKUP(G59,'出場選手データ女子(必須)'!$A$3:$F$100,2,FALSE),VLOOKUP(G59,'出場選手データ男子(必須)'!$A$3:$F$94,2,FALSE)))</f>
        <v/>
      </c>
      <c r="I59" s="52" t="str">
        <f>IF(G59="","",IF(COUNTIF(C59,"*女*"),VLOOKUP(G59,'出場選手データ女子(必須)'!$A$3:$F$100,4,FALSE),VLOOKUP(G59,'出場選手データ男子(必須)'!$A$3:$F$94,4,FALSE)))</f>
        <v/>
      </c>
      <c r="J59" s="56">
        <f t="shared" si="2"/>
        <v>0</v>
      </c>
      <c r="K59" s="69"/>
      <c r="L59" s="76"/>
      <c r="M59" s="80"/>
      <c r="N59" s="87">
        <v>44</v>
      </c>
      <c r="O59" s="90" t="s">
        <v>100</v>
      </c>
      <c r="P59" s="87" t="s">
        <v>102</v>
      </c>
      <c r="Q59" s="33"/>
      <c r="R59" s="79"/>
      <c r="S59" s="79"/>
      <c r="T59" s="79"/>
    </row>
    <row r="60" spans="1:20" ht="15" customHeight="1">
      <c r="A60" s="32">
        <v>40</v>
      </c>
      <c r="B60" s="41"/>
      <c r="C60" s="44" t="str">
        <f t="shared" si="0"/>
        <v/>
      </c>
      <c r="D60" s="44" t="str">
        <f t="shared" si="1"/>
        <v/>
      </c>
      <c r="E60" s="52"/>
      <c r="F60" s="52"/>
      <c r="G60" s="56"/>
      <c r="H60" s="52" t="str">
        <f>IF(G60="","",IF(COUNTIF(C60,"*女*"),VLOOKUP(G60,'出場選手データ女子(必須)'!$A$3:$F$100,2,FALSE),VLOOKUP(G60,'出場選手データ男子(必須)'!$A$3:$F$94,2,FALSE)))</f>
        <v/>
      </c>
      <c r="I60" s="52" t="str">
        <f>IF(G60="","",IF(COUNTIF(C60,"*女*"),VLOOKUP(G60,'出場選手データ女子(必須)'!$A$3:$F$100,4,FALSE),VLOOKUP(G60,'出場選手データ男子(必須)'!$A$3:$F$94,4,FALSE)))</f>
        <v/>
      </c>
      <c r="J60" s="56">
        <f t="shared" si="2"/>
        <v>0</v>
      </c>
      <c r="K60" s="68"/>
      <c r="L60" s="75"/>
      <c r="M60" s="80"/>
      <c r="N60" s="87">
        <v>45</v>
      </c>
      <c r="O60" s="90" t="s">
        <v>100</v>
      </c>
      <c r="P60" s="87" t="s">
        <v>103</v>
      </c>
      <c r="Q60" s="33"/>
      <c r="R60" s="79"/>
      <c r="S60" s="79"/>
      <c r="T60" s="79"/>
    </row>
    <row r="61" spans="1:20" ht="15" customHeight="1">
      <c r="A61" s="32">
        <v>41</v>
      </c>
      <c r="B61" s="41"/>
      <c r="C61" s="44" t="str">
        <f t="shared" si="0"/>
        <v/>
      </c>
      <c r="D61" s="44" t="str">
        <f t="shared" si="1"/>
        <v/>
      </c>
      <c r="E61" s="52"/>
      <c r="F61" s="52"/>
      <c r="G61" s="56"/>
      <c r="H61" s="52" t="str">
        <f>IF(G61="","",IF(COUNTIF(C61,"*女*"),VLOOKUP(G61,'出場選手データ女子(必須)'!$A$3:$F$100,2,FALSE),VLOOKUP(G61,'出場選手データ男子(必須)'!$A$3:$F$94,2,FALSE)))</f>
        <v/>
      </c>
      <c r="I61" s="52" t="str">
        <f>IF(G61="","",IF(COUNTIF(C61,"*女*"),VLOOKUP(G61,'出場選手データ女子(必須)'!$A$3:$F$100,4,FALSE),VLOOKUP(G61,'出場選手データ男子(必須)'!$A$3:$F$94,4,FALSE)))</f>
        <v/>
      </c>
      <c r="J61" s="56">
        <f t="shared" si="2"/>
        <v>0</v>
      </c>
      <c r="K61" s="68"/>
      <c r="L61" s="75"/>
      <c r="M61" s="80"/>
      <c r="N61" s="87">
        <v>46</v>
      </c>
      <c r="O61" s="90" t="s">
        <v>100</v>
      </c>
      <c r="P61" s="87" t="s">
        <v>104</v>
      </c>
      <c r="Q61" s="33"/>
      <c r="R61" s="79"/>
      <c r="S61" s="79"/>
      <c r="T61" s="79"/>
    </row>
    <row r="62" spans="1:20" ht="15" customHeight="1">
      <c r="A62" s="32">
        <v>42</v>
      </c>
      <c r="B62" s="41"/>
      <c r="C62" s="44" t="str">
        <f t="shared" si="0"/>
        <v/>
      </c>
      <c r="D62" s="44" t="str">
        <f t="shared" si="1"/>
        <v/>
      </c>
      <c r="E62" s="52"/>
      <c r="F62" s="52"/>
      <c r="G62" s="56"/>
      <c r="H62" s="52" t="str">
        <f>IF(G62="","",IF(COUNTIF(C62,"*女*"),VLOOKUP(G62,'出場選手データ女子(必須)'!$A$3:$F$100,2,FALSE),VLOOKUP(G62,'出場選手データ男子(必須)'!$A$3:$F$94,2,FALSE)))</f>
        <v/>
      </c>
      <c r="I62" s="52" t="str">
        <f>IF(G62="","",IF(COUNTIF(C62,"*女*"),VLOOKUP(G62,'出場選手データ女子(必須)'!$A$3:$F$100,4,FALSE),VLOOKUP(G62,'出場選手データ男子(必須)'!$A$3:$F$94,4,FALSE)))</f>
        <v/>
      </c>
      <c r="J62" s="56">
        <f t="shared" si="2"/>
        <v>0</v>
      </c>
      <c r="K62" s="68"/>
      <c r="L62" s="75"/>
      <c r="M62" s="80"/>
      <c r="N62" s="87">
        <v>47</v>
      </c>
      <c r="O62" s="90" t="s">
        <v>100</v>
      </c>
      <c r="P62" s="87" t="s">
        <v>105</v>
      </c>
      <c r="Q62" s="33"/>
      <c r="R62" s="79"/>
      <c r="S62" s="79"/>
      <c r="T62" s="79"/>
    </row>
    <row r="63" spans="1:20" ht="15" customHeight="1">
      <c r="A63" s="32">
        <v>43</v>
      </c>
      <c r="B63" s="41"/>
      <c r="C63" s="44" t="str">
        <f t="shared" si="0"/>
        <v/>
      </c>
      <c r="D63" s="44" t="str">
        <f t="shared" si="1"/>
        <v/>
      </c>
      <c r="E63" s="52"/>
      <c r="F63" s="52"/>
      <c r="G63" s="56"/>
      <c r="H63" s="52" t="str">
        <f>IF(G63="","",IF(COUNTIF(C63,"*女*"),VLOOKUP(G63,'出場選手データ女子(必須)'!$A$3:$F$100,2,FALSE),VLOOKUP(G63,'出場選手データ男子(必須)'!$A$3:$F$94,2,FALSE)))</f>
        <v/>
      </c>
      <c r="I63" s="52" t="str">
        <f>IF(G63="","",IF(COUNTIF(C63,"*女*"),VLOOKUP(G63,'出場選手データ女子(必須)'!$A$3:$F$100,4,FALSE),VLOOKUP(G63,'出場選手データ男子(必須)'!$A$3:$F$94,4,FALSE)))</f>
        <v/>
      </c>
      <c r="J63" s="56">
        <f t="shared" si="2"/>
        <v>0</v>
      </c>
      <c r="K63" s="68"/>
      <c r="L63" s="75"/>
      <c r="M63" s="80"/>
      <c r="N63" s="87">
        <v>48</v>
      </c>
      <c r="O63" s="90" t="s">
        <v>100</v>
      </c>
      <c r="P63" s="87" t="s">
        <v>79</v>
      </c>
      <c r="Q63" s="33"/>
      <c r="R63" s="79"/>
      <c r="S63" s="79"/>
      <c r="T63" s="79"/>
    </row>
    <row r="64" spans="1:20" ht="15" customHeight="1">
      <c r="A64" s="32">
        <v>44</v>
      </c>
      <c r="B64" s="41"/>
      <c r="C64" s="44" t="str">
        <f t="shared" si="0"/>
        <v/>
      </c>
      <c r="D64" s="44" t="str">
        <f t="shared" si="1"/>
        <v/>
      </c>
      <c r="E64" s="52"/>
      <c r="F64" s="52"/>
      <c r="G64" s="56"/>
      <c r="H64" s="52" t="str">
        <f>IF(G64="","",IF(COUNTIF(C64,"*女*"),VLOOKUP(G64,'出場選手データ女子(必須)'!$A$3:$F$100,2,FALSE),VLOOKUP(G64,'出場選手データ男子(必須)'!$A$3:$F$94,2,FALSE)))</f>
        <v/>
      </c>
      <c r="I64" s="52" t="str">
        <f>IF(G64="","",IF(COUNTIF(C64,"*女*"),VLOOKUP(G64,'出場選手データ女子(必須)'!$A$3:$F$100,4,FALSE),VLOOKUP(G64,'出場選手データ男子(必須)'!$A$3:$F$94,4,FALSE)))</f>
        <v/>
      </c>
      <c r="J64" s="56">
        <f t="shared" si="2"/>
        <v>0</v>
      </c>
      <c r="K64" s="68"/>
      <c r="L64" s="75"/>
      <c r="M64" s="80"/>
      <c r="N64" s="85" t="s">
        <v>78</v>
      </c>
      <c r="O64" s="44" t="s">
        <v>80</v>
      </c>
      <c r="P64" s="86" t="s">
        <v>33</v>
      </c>
      <c r="Q64" s="33"/>
      <c r="R64" s="79"/>
      <c r="S64" s="79"/>
      <c r="T64" s="79"/>
    </row>
    <row r="65" spans="1:20" ht="15" customHeight="1">
      <c r="A65" s="32">
        <v>45</v>
      </c>
      <c r="B65" s="41"/>
      <c r="C65" s="44" t="str">
        <f t="shared" si="0"/>
        <v/>
      </c>
      <c r="D65" s="44" t="str">
        <f t="shared" si="1"/>
        <v/>
      </c>
      <c r="E65" s="52"/>
      <c r="F65" s="52"/>
      <c r="G65" s="56"/>
      <c r="H65" s="52" t="str">
        <f>IF(G65="","",IF(COUNTIF(C65,"*女*"),VLOOKUP(G65,'出場選手データ女子(必須)'!$A$3:$F$100,2,FALSE),VLOOKUP(G65,'出場選手データ男子(必須)'!$A$3:$F$94,2,FALSE)))</f>
        <v/>
      </c>
      <c r="I65" s="52" t="str">
        <f>IF(G65="","",IF(COUNTIF(C65,"*女*"),VLOOKUP(G65,'出場選手データ女子(必須)'!$A$3:$F$100,4,FALSE),VLOOKUP(G65,'出場選手データ男子(必須)'!$A$3:$F$94,4,FALSE)))</f>
        <v/>
      </c>
      <c r="J65" s="56">
        <f t="shared" si="2"/>
        <v>0</v>
      </c>
      <c r="K65" s="68"/>
      <c r="L65" s="75"/>
      <c r="M65" s="80"/>
      <c r="N65" s="87">
        <v>51</v>
      </c>
      <c r="O65" s="90" t="s">
        <v>61</v>
      </c>
      <c r="P65" s="87" t="s">
        <v>101</v>
      </c>
      <c r="Q65" s="33"/>
      <c r="R65" s="79"/>
      <c r="S65" s="79"/>
      <c r="T65" s="79"/>
    </row>
    <row r="66" spans="1:20" ht="15" customHeight="1">
      <c r="A66" s="32">
        <v>46</v>
      </c>
      <c r="B66" s="41"/>
      <c r="C66" s="44" t="str">
        <f t="shared" si="0"/>
        <v/>
      </c>
      <c r="D66" s="44" t="str">
        <f t="shared" si="1"/>
        <v/>
      </c>
      <c r="E66" s="52"/>
      <c r="F66" s="52"/>
      <c r="G66" s="56"/>
      <c r="H66" s="52" t="str">
        <f>IF(G66="","",IF(COUNTIF(C66,"*女*"),VLOOKUP(G66,'出場選手データ女子(必須)'!$A$3:$F$100,2,FALSE),VLOOKUP(G66,'出場選手データ男子(必須)'!$A$3:$F$94,2,FALSE)))</f>
        <v/>
      </c>
      <c r="I66" s="52" t="str">
        <f>IF(G66="","",IF(COUNTIF(C66,"*女*"),VLOOKUP(G66,'出場選手データ女子(必須)'!$A$3:$F$100,4,FALSE),VLOOKUP(G66,'出場選手データ男子(必須)'!$A$3:$F$94,4,FALSE)))</f>
        <v/>
      </c>
      <c r="J66" s="56">
        <f t="shared" si="2"/>
        <v>0</v>
      </c>
      <c r="K66" s="68"/>
      <c r="L66" s="75"/>
      <c r="M66" s="80"/>
      <c r="N66" s="87">
        <v>52</v>
      </c>
      <c r="O66" s="90" t="s">
        <v>61</v>
      </c>
      <c r="P66" s="87" t="s">
        <v>91</v>
      </c>
      <c r="Q66" s="33"/>
      <c r="R66" s="79"/>
      <c r="S66" s="79"/>
      <c r="T66" s="79"/>
    </row>
    <row r="67" spans="1:20" ht="15" customHeight="1">
      <c r="A67" s="32">
        <v>47</v>
      </c>
      <c r="B67" s="41"/>
      <c r="C67" s="44" t="str">
        <f t="shared" si="0"/>
        <v/>
      </c>
      <c r="D67" s="44" t="str">
        <f t="shared" si="1"/>
        <v/>
      </c>
      <c r="E67" s="52"/>
      <c r="F67" s="52"/>
      <c r="G67" s="56"/>
      <c r="H67" s="52" t="str">
        <f>IF(G67="","",IF(COUNTIF(C67,"*女*"),VLOOKUP(G67,'出場選手データ女子(必須)'!$A$3:$F$100,2,FALSE),VLOOKUP(G67,'出場選手データ男子(必須)'!$A$3:$F$94,2,FALSE)))</f>
        <v/>
      </c>
      <c r="I67" s="52" t="str">
        <f>IF(G67="","",IF(COUNTIF(C67,"*女*"),VLOOKUP(G67,'出場選手データ女子(必須)'!$A$3:$F$100,4,FALSE),VLOOKUP(G67,'出場選手データ男子(必須)'!$A$3:$F$94,4,FALSE)))</f>
        <v/>
      </c>
      <c r="J67" s="56">
        <f t="shared" si="2"/>
        <v>0</v>
      </c>
      <c r="K67" s="68"/>
      <c r="L67" s="75"/>
      <c r="M67" s="80"/>
      <c r="N67" s="87">
        <v>53</v>
      </c>
      <c r="O67" s="90" t="s">
        <v>61</v>
      </c>
      <c r="P67" s="87" t="s">
        <v>107</v>
      </c>
      <c r="Q67" s="33"/>
      <c r="R67" s="79"/>
      <c r="S67" s="79"/>
      <c r="T67" s="79"/>
    </row>
    <row r="68" spans="1:20" ht="15" customHeight="1">
      <c r="A68" s="32">
        <v>48</v>
      </c>
      <c r="B68" s="41"/>
      <c r="C68" s="44" t="str">
        <f t="shared" si="0"/>
        <v/>
      </c>
      <c r="D68" s="44" t="str">
        <f t="shared" si="1"/>
        <v/>
      </c>
      <c r="E68" s="52"/>
      <c r="F68" s="52"/>
      <c r="G68" s="56"/>
      <c r="H68" s="52" t="str">
        <f>IF(G68="","",IF(COUNTIF(C68,"*女*"),VLOOKUP(G68,'出場選手データ女子(必須)'!$A$3:$F$100,2,FALSE),VLOOKUP(G68,'出場選手データ男子(必須)'!$A$3:$F$94,2,FALSE)))</f>
        <v/>
      </c>
      <c r="I68" s="52" t="str">
        <f>IF(G68="","",IF(COUNTIF(C68,"*女*"),VLOOKUP(G68,'出場選手データ女子(必須)'!$A$3:$F$100,4,FALSE),VLOOKUP(G68,'出場選手データ男子(必須)'!$A$3:$F$94,4,FALSE)))</f>
        <v/>
      </c>
      <c r="J68" s="56">
        <f t="shared" si="2"/>
        <v>0</v>
      </c>
      <c r="K68" s="68"/>
      <c r="L68" s="75"/>
      <c r="M68" s="80"/>
      <c r="N68" s="87">
        <v>54</v>
      </c>
      <c r="O68" s="90" t="s">
        <v>61</v>
      </c>
      <c r="P68" s="87" t="s">
        <v>75</v>
      </c>
      <c r="Q68" s="33"/>
      <c r="R68" s="79"/>
      <c r="S68" s="79"/>
      <c r="T68" s="79"/>
    </row>
    <row r="69" spans="1:20" ht="15" customHeight="1">
      <c r="A69" s="32">
        <v>49</v>
      </c>
      <c r="B69" s="41"/>
      <c r="C69" s="44" t="str">
        <f t="shared" si="0"/>
        <v/>
      </c>
      <c r="D69" s="44" t="str">
        <f t="shared" si="1"/>
        <v/>
      </c>
      <c r="E69" s="52"/>
      <c r="F69" s="52"/>
      <c r="G69" s="56"/>
      <c r="H69" s="52" t="str">
        <f>IF(G69="","",IF(COUNTIF(C69,"*女*"),VLOOKUP(G69,'出場選手データ女子(必須)'!$A$3:$F$100,2,FALSE),VLOOKUP(G69,'出場選手データ男子(必須)'!$A$3:$F$94,2,FALSE)))</f>
        <v/>
      </c>
      <c r="I69" s="52" t="str">
        <f>IF(G69="","",IF(COUNTIF(C69,"*女*"),VLOOKUP(G69,'出場選手データ女子(必須)'!$A$3:$F$100,4,FALSE),VLOOKUP(G69,'出場選手データ男子(必須)'!$A$3:$F$94,4,FALSE)))</f>
        <v/>
      </c>
      <c r="J69" s="56">
        <f t="shared" si="2"/>
        <v>0</v>
      </c>
      <c r="K69" s="68"/>
      <c r="L69" s="75"/>
      <c r="M69" s="80"/>
      <c r="N69" s="87">
        <v>55</v>
      </c>
      <c r="O69" s="90" t="s">
        <v>61</v>
      </c>
      <c r="P69" s="87" t="s">
        <v>77</v>
      </c>
      <c r="Q69" s="33"/>
      <c r="R69" s="79"/>
      <c r="S69" s="79"/>
      <c r="T69" s="79"/>
    </row>
    <row r="70" spans="1:20" ht="15" customHeight="1">
      <c r="A70" s="32">
        <v>50</v>
      </c>
      <c r="B70" s="41"/>
      <c r="C70" s="44" t="str">
        <f t="shared" si="0"/>
        <v/>
      </c>
      <c r="D70" s="44" t="str">
        <f t="shared" si="1"/>
        <v/>
      </c>
      <c r="E70" s="52"/>
      <c r="F70" s="52"/>
      <c r="G70" s="56"/>
      <c r="H70" s="52" t="str">
        <f>IF(G70="","",IF(COUNTIF(C70,"*女*"),VLOOKUP(G70,'出場選手データ女子(必須)'!$A$3:$F$100,2,FALSE),VLOOKUP(G70,'出場選手データ男子(必須)'!$A$3:$F$94,2,FALSE)))</f>
        <v/>
      </c>
      <c r="I70" s="52" t="str">
        <f>IF(G70="","",IF(COUNTIF(C70,"*女*"),VLOOKUP(G70,'出場選手データ女子(必須)'!$A$3:$F$100,4,FALSE),VLOOKUP(G70,'出場選手データ男子(必須)'!$A$3:$F$94,4,FALSE)))</f>
        <v/>
      </c>
      <c r="J70" s="56">
        <f t="shared" si="2"/>
        <v>0</v>
      </c>
      <c r="K70" s="68"/>
      <c r="L70" s="75"/>
      <c r="M70" s="80"/>
      <c r="N70" s="87">
        <v>56</v>
      </c>
      <c r="O70" s="90" t="s">
        <v>61</v>
      </c>
      <c r="P70" s="87" t="s">
        <v>19</v>
      </c>
      <c r="Q70" s="97"/>
      <c r="R70" s="79"/>
      <c r="S70" s="79"/>
      <c r="T70" s="79"/>
    </row>
    <row r="71" spans="1:20" ht="15" customHeight="1">
      <c r="A71" s="32">
        <v>51</v>
      </c>
      <c r="B71" s="41"/>
      <c r="C71" s="44" t="str">
        <f t="shared" si="0"/>
        <v/>
      </c>
      <c r="D71" s="44" t="str">
        <f t="shared" si="1"/>
        <v/>
      </c>
      <c r="E71" s="52"/>
      <c r="F71" s="52"/>
      <c r="G71" s="56"/>
      <c r="H71" s="52" t="str">
        <f>IF(G71="","",IF(COUNTIF(C71,"*女*"),VLOOKUP(G71,'出場選手データ女子(必須)'!$A$3:$F$100,2,FALSE),VLOOKUP(G71,'出場選手データ男子(必須)'!$A$3:$F$94,2,FALSE)))</f>
        <v/>
      </c>
      <c r="I71" s="52" t="str">
        <f>IF(G71="","",IF(COUNTIF(C71,"*女*"),VLOOKUP(G71,'出場選手データ女子(必須)'!$A$3:$F$100,4,FALSE),VLOOKUP(G71,'出場選手データ男子(必須)'!$A$3:$F$94,4,FALSE)))</f>
        <v/>
      </c>
      <c r="J71" s="56">
        <f t="shared" si="2"/>
        <v>0</v>
      </c>
      <c r="K71" s="68"/>
      <c r="L71" s="75"/>
      <c r="M71" s="80"/>
      <c r="N71" s="87">
        <v>57</v>
      </c>
      <c r="O71" s="90" t="s">
        <v>31</v>
      </c>
      <c r="P71" s="87" t="s">
        <v>110</v>
      </c>
      <c r="Q71" s="97"/>
      <c r="R71" s="79"/>
      <c r="S71" s="79"/>
      <c r="T71" s="79"/>
    </row>
    <row r="72" spans="1:20" ht="15" customHeight="1">
      <c r="A72" s="32">
        <v>52</v>
      </c>
      <c r="B72" s="41"/>
      <c r="C72" s="44" t="str">
        <f t="shared" si="0"/>
        <v/>
      </c>
      <c r="D72" s="44" t="str">
        <f t="shared" si="1"/>
        <v/>
      </c>
      <c r="E72" s="52"/>
      <c r="F72" s="52"/>
      <c r="G72" s="56"/>
      <c r="H72" s="52" t="str">
        <f>IF(G72="","",IF(COUNTIF(C72,"*女*"),VLOOKUP(G72,'出場選手データ女子(必須)'!$A$3:$F$100,2,FALSE),VLOOKUP(G72,'出場選手データ男子(必須)'!$A$3:$F$94,2,FALSE)))</f>
        <v/>
      </c>
      <c r="I72" s="52" t="str">
        <f>IF(G72="","",IF(COUNTIF(C72,"*女*"),VLOOKUP(G72,'出場選手データ女子(必須)'!$A$3:$F$100,4,FALSE),VLOOKUP(G72,'出場選手データ男子(必須)'!$A$3:$F$94,4,FALSE)))</f>
        <v/>
      </c>
      <c r="J72" s="56">
        <f t="shared" si="2"/>
        <v>0</v>
      </c>
      <c r="K72" s="68"/>
      <c r="L72" s="75"/>
      <c r="M72" s="80"/>
      <c r="N72" s="87">
        <v>58</v>
      </c>
      <c r="O72" s="90" t="s">
        <v>112</v>
      </c>
      <c r="P72" s="87" t="s">
        <v>110</v>
      </c>
      <c r="Q72" s="97"/>
      <c r="R72" s="79"/>
      <c r="S72" s="79"/>
      <c r="T72" s="79"/>
    </row>
    <row r="73" spans="1:20" ht="15" customHeight="1">
      <c r="A73" s="32">
        <v>53</v>
      </c>
      <c r="B73" s="41"/>
      <c r="C73" s="44" t="str">
        <f t="shared" si="0"/>
        <v/>
      </c>
      <c r="D73" s="44" t="str">
        <f t="shared" si="1"/>
        <v/>
      </c>
      <c r="E73" s="52"/>
      <c r="F73" s="52"/>
      <c r="G73" s="56"/>
      <c r="H73" s="52" t="str">
        <f>IF(G73="","",IF(COUNTIF(C73,"*女*"),VLOOKUP(G73,'出場選手データ女子(必須)'!$A$3:$F$100,2,FALSE),VLOOKUP(G73,'出場選手データ男子(必須)'!$A$3:$F$94,2,FALSE)))</f>
        <v/>
      </c>
      <c r="I73" s="52" t="str">
        <f>IF(G73="","",IF(COUNTIF(C73,"*女*"),VLOOKUP(G73,'出場選手データ女子(必須)'!$A$3:$F$100,4,FALSE),VLOOKUP(G73,'出場選手データ男子(必須)'!$A$3:$F$94,4,FALSE)))</f>
        <v/>
      </c>
      <c r="J73" s="56">
        <f t="shared" si="2"/>
        <v>0</v>
      </c>
      <c r="K73" s="68"/>
      <c r="L73" s="75"/>
      <c r="M73" s="80"/>
      <c r="N73" s="87">
        <v>59</v>
      </c>
      <c r="O73" s="90" t="s">
        <v>18</v>
      </c>
      <c r="P73" s="87" t="s">
        <v>110</v>
      </c>
      <c r="Q73" s="95"/>
      <c r="R73" s="79"/>
      <c r="S73" s="79"/>
      <c r="T73" s="79"/>
    </row>
    <row r="74" spans="1:20" ht="15" customHeight="1">
      <c r="A74" s="32">
        <v>54</v>
      </c>
      <c r="B74" s="41"/>
      <c r="C74" s="44" t="str">
        <f t="shared" si="0"/>
        <v/>
      </c>
      <c r="D74" s="44" t="str">
        <f t="shared" si="1"/>
        <v/>
      </c>
      <c r="E74" s="52"/>
      <c r="F74" s="52"/>
      <c r="G74" s="56"/>
      <c r="H74" s="52" t="str">
        <f>IF(G74="","",IF(COUNTIF(C74,"*女*"),VLOOKUP(G74,'出場選手データ女子(必須)'!$A$3:$F$100,2,FALSE),VLOOKUP(G74,'出場選手データ男子(必須)'!$A$3:$F$94,2,FALSE)))</f>
        <v/>
      </c>
      <c r="I74" s="52" t="str">
        <f>IF(G74="","",IF(COUNTIF(C74,"*女*"),VLOOKUP(G74,'出場選手データ女子(必須)'!$A$3:$F$100,4,FALSE),VLOOKUP(G74,'出場選手データ男子(必須)'!$A$3:$F$94,4,FALSE)))</f>
        <v/>
      </c>
      <c r="J74" s="56">
        <f t="shared" si="2"/>
        <v>0</v>
      </c>
      <c r="K74" s="68"/>
      <c r="L74" s="75"/>
      <c r="M74" s="80"/>
      <c r="N74" s="87">
        <v>60</v>
      </c>
      <c r="O74" s="90" t="s">
        <v>61</v>
      </c>
      <c r="P74" s="87" t="s">
        <v>103</v>
      </c>
      <c r="Q74" s="97"/>
      <c r="R74" s="79"/>
      <c r="S74" s="79"/>
      <c r="T74" s="79"/>
    </row>
    <row r="75" spans="1:20" ht="15" customHeight="1">
      <c r="A75" s="32">
        <v>55</v>
      </c>
      <c r="B75" s="41"/>
      <c r="C75" s="44" t="str">
        <f t="shared" si="0"/>
        <v/>
      </c>
      <c r="D75" s="44" t="str">
        <f t="shared" si="1"/>
        <v/>
      </c>
      <c r="E75" s="52"/>
      <c r="F75" s="52"/>
      <c r="G75" s="56"/>
      <c r="H75" s="52" t="str">
        <f>IF(G75="","",IF(COUNTIF(C75,"*女*"),VLOOKUP(G75,'出場選手データ女子(必須)'!$A$3:$F$100,2,FALSE),VLOOKUP(G75,'出場選手データ男子(必須)'!$A$3:$F$94,2,FALSE)))</f>
        <v/>
      </c>
      <c r="I75" s="52" t="str">
        <f>IF(G75="","",IF(COUNTIF(C75,"*女*"),VLOOKUP(G75,'出場選手データ女子(必須)'!$A$3:$F$100,4,FALSE),VLOOKUP(G75,'出場選手データ男子(必須)'!$A$3:$F$94,4,FALSE)))</f>
        <v/>
      </c>
      <c r="J75" s="56">
        <f t="shared" si="2"/>
        <v>0</v>
      </c>
      <c r="K75" s="68"/>
      <c r="L75" s="75"/>
      <c r="M75" s="80"/>
      <c r="N75" s="87">
        <v>61</v>
      </c>
      <c r="O75" s="90" t="s">
        <v>61</v>
      </c>
      <c r="P75" s="87" t="s">
        <v>104</v>
      </c>
      <c r="Q75" s="97"/>
      <c r="R75" s="79"/>
      <c r="S75" s="79"/>
      <c r="T75" s="79"/>
    </row>
    <row r="76" spans="1:20" ht="15" customHeight="1">
      <c r="A76" s="32">
        <v>56</v>
      </c>
      <c r="B76" s="41"/>
      <c r="C76" s="44" t="str">
        <f t="shared" si="0"/>
        <v/>
      </c>
      <c r="D76" s="44" t="str">
        <f t="shared" si="1"/>
        <v/>
      </c>
      <c r="E76" s="52"/>
      <c r="F76" s="52"/>
      <c r="G76" s="56"/>
      <c r="H76" s="52" t="str">
        <f>IF(G76="","",IF(COUNTIF(C76,"*女*"),VLOOKUP(G76,'出場選手データ女子(必須)'!$A$3:$F$100,2,FALSE),VLOOKUP(G76,'出場選手データ男子(必須)'!$A$3:$F$94,2,FALSE)))</f>
        <v/>
      </c>
      <c r="I76" s="52" t="str">
        <f>IF(G76="","",IF(COUNTIF(C76,"*女*"),VLOOKUP(G76,'出場選手データ女子(必須)'!$A$3:$F$100,4,FALSE),VLOOKUP(G76,'出場選手データ男子(必須)'!$A$3:$F$94,4,FALSE)))</f>
        <v/>
      </c>
      <c r="J76" s="56">
        <f t="shared" si="2"/>
        <v>0</v>
      </c>
      <c r="K76" s="68"/>
      <c r="L76" s="75"/>
      <c r="M76" s="80"/>
      <c r="N76" s="87">
        <v>62</v>
      </c>
      <c r="O76" s="90" t="s">
        <v>61</v>
      </c>
      <c r="P76" s="87" t="s">
        <v>114</v>
      </c>
      <c r="Q76" s="97"/>
      <c r="R76" s="79"/>
      <c r="S76" s="79"/>
      <c r="T76" s="79"/>
    </row>
    <row r="77" spans="1:20" ht="15" customHeight="1">
      <c r="A77" s="32">
        <v>57</v>
      </c>
      <c r="B77" s="41"/>
      <c r="C77" s="44" t="str">
        <f t="shared" si="0"/>
        <v/>
      </c>
      <c r="D77" s="44" t="str">
        <f t="shared" si="1"/>
        <v/>
      </c>
      <c r="E77" s="52"/>
      <c r="F77" s="52"/>
      <c r="G77" s="56"/>
      <c r="H77" s="52" t="str">
        <f>IF(G77="","",IF(COUNTIF(C77,"*女*"),VLOOKUP(G77,'出場選手データ女子(必須)'!$A$3:$F$100,2,FALSE),VLOOKUP(G77,'出場選手データ男子(必須)'!$A$3:$F$94,2,FALSE)))</f>
        <v/>
      </c>
      <c r="I77" s="52" t="str">
        <f>IF(G77="","",IF(COUNTIF(C77,"*女*"),VLOOKUP(G77,'出場選手データ女子(必須)'!$A$3:$F$100,4,FALSE),VLOOKUP(G77,'出場選手データ男子(必須)'!$A$3:$F$94,4,FALSE)))</f>
        <v/>
      </c>
      <c r="J77" s="56">
        <f t="shared" si="2"/>
        <v>0</v>
      </c>
      <c r="K77" s="68"/>
      <c r="L77" s="75"/>
      <c r="M77" s="80"/>
      <c r="N77" s="87">
        <v>63</v>
      </c>
      <c r="O77" s="90" t="s">
        <v>61</v>
      </c>
      <c r="P77" s="87" t="s">
        <v>13</v>
      </c>
      <c r="Q77" s="97"/>
      <c r="R77" s="33"/>
      <c r="S77" s="79"/>
      <c r="T77" s="79"/>
    </row>
    <row r="78" spans="1:20" ht="15" customHeight="1">
      <c r="A78" s="32">
        <v>58</v>
      </c>
      <c r="B78" s="41"/>
      <c r="C78" s="44" t="str">
        <f t="shared" si="0"/>
        <v/>
      </c>
      <c r="D78" s="44" t="str">
        <f t="shared" si="1"/>
        <v/>
      </c>
      <c r="E78" s="52"/>
      <c r="F78" s="52"/>
      <c r="G78" s="56"/>
      <c r="H78" s="52" t="str">
        <f>IF(G78="","",IF(COUNTIF(C78,"*女*"),VLOOKUP(G78,'出場選手データ女子(必須)'!$A$3:$F$100,2,FALSE),VLOOKUP(G78,'出場選手データ男子(必須)'!$A$3:$F$94,2,FALSE)))</f>
        <v/>
      </c>
      <c r="I78" s="52" t="str">
        <f>IF(G78="","",IF(COUNTIF(C78,"*女*"),VLOOKUP(G78,'出場選手データ女子(必須)'!$A$3:$F$100,4,FALSE),VLOOKUP(G78,'出場選手データ男子(必須)'!$A$3:$F$94,4,FALSE)))</f>
        <v/>
      </c>
      <c r="J78" s="56">
        <f t="shared" si="2"/>
        <v>0</v>
      </c>
      <c r="K78" s="68"/>
      <c r="L78" s="75"/>
      <c r="M78" s="80"/>
      <c r="N78" s="87">
        <v>64</v>
      </c>
      <c r="O78" s="90" t="s">
        <v>61</v>
      </c>
      <c r="P78" s="87" t="s">
        <v>115</v>
      </c>
      <c r="Q78" s="97"/>
      <c r="R78" s="79"/>
      <c r="S78" s="79"/>
      <c r="T78" s="79"/>
    </row>
    <row r="79" spans="1:20" ht="15" customHeight="1">
      <c r="A79" s="32">
        <v>59</v>
      </c>
      <c r="B79" s="41"/>
      <c r="C79" s="44" t="str">
        <f t="shared" si="0"/>
        <v/>
      </c>
      <c r="D79" s="44" t="str">
        <f t="shared" si="1"/>
        <v/>
      </c>
      <c r="E79" s="52"/>
      <c r="F79" s="52"/>
      <c r="G79" s="56"/>
      <c r="H79" s="52" t="str">
        <f>IF(G79="","",IF(COUNTIF(C79,"*女*"),VLOOKUP(G79,'出場選手データ女子(必須)'!$A$3:$F$100,2,FALSE),VLOOKUP(G79,'出場選手データ男子(必須)'!$A$3:$F$94,2,FALSE)))</f>
        <v/>
      </c>
      <c r="I79" s="52" t="str">
        <f>IF(G79="","",IF(COUNTIF(C79,"*女*"),VLOOKUP(G79,'出場選手データ女子(必須)'!$A$3:$F$100,4,FALSE),VLOOKUP(G79,'出場選手データ男子(必須)'!$A$3:$F$94,4,FALSE)))</f>
        <v/>
      </c>
      <c r="J79" s="56">
        <f t="shared" si="2"/>
        <v>0</v>
      </c>
      <c r="K79" s="68"/>
      <c r="L79" s="75"/>
      <c r="M79" s="80"/>
      <c r="N79" s="87">
        <v>65</v>
      </c>
      <c r="O79" s="90" t="s">
        <v>118</v>
      </c>
      <c r="P79" s="87" t="s">
        <v>40</v>
      </c>
      <c r="Q79" s="97"/>
    </row>
    <row r="80" spans="1:20" ht="15" customHeight="1">
      <c r="A80" s="32">
        <v>60</v>
      </c>
      <c r="B80" s="41"/>
      <c r="C80" s="44" t="str">
        <f t="shared" si="0"/>
        <v/>
      </c>
      <c r="D80" s="44" t="str">
        <f t="shared" si="1"/>
        <v/>
      </c>
      <c r="E80" s="52"/>
      <c r="F80" s="52"/>
      <c r="G80" s="56"/>
      <c r="H80" s="52" t="str">
        <f>IF(G80="","",IF(COUNTIF(C80,"*女*"),VLOOKUP(G80,'出場選手データ女子(必須)'!$A$3:$F$100,2,FALSE),VLOOKUP(G80,'出場選手データ男子(必須)'!$A$3:$F$94,2,FALSE)))</f>
        <v/>
      </c>
      <c r="I80" s="52" t="str">
        <f>IF(G80="","",IF(COUNTIF(C80,"*女*"),VLOOKUP(G80,'出場選手データ女子(必須)'!$A$3:$F$100,4,FALSE),VLOOKUP(G80,'出場選手データ男子(必須)'!$A$3:$F$94,4,FALSE)))</f>
        <v/>
      </c>
      <c r="J80" s="56">
        <f t="shared" si="2"/>
        <v>0</v>
      </c>
      <c r="K80" s="68"/>
      <c r="L80" s="75"/>
      <c r="M80" s="80"/>
      <c r="N80" s="87">
        <v>66</v>
      </c>
      <c r="O80" s="90" t="s">
        <v>121</v>
      </c>
      <c r="P80" s="87" t="s">
        <v>120</v>
      </c>
      <c r="Q80" s="95"/>
    </row>
    <row r="81" spans="1:18" ht="15" customHeight="1">
      <c r="A81" s="32">
        <v>61</v>
      </c>
      <c r="B81" s="41"/>
      <c r="C81" s="44" t="str">
        <f t="shared" si="0"/>
        <v/>
      </c>
      <c r="D81" s="44" t="str">
        <f t="shared" si="1"/>
        <v/>
      </c>
      <c r="E81" s="52"/>
      <c r="F81" s="52"/>
      <c r="G81" s="56"/>
      <c r="H81" s="52" t="str">
        <f>IF(G81="","",IF(COUNTIF(C81,"*女*"),VLOOKUP(G81,'出場選手データ女子(必須)'!$A$3:$F$100,2,FALSE),VLOOKUP(G81,'出場選手データ男子(必須)'!$A$3:$F$94,2,FALSE)))</f>
        <v/>
      </c>
      <c r="I81" s="52" t="str">
        <f>IF(G81="","",IF(COUNTIF(C81,"*女*"),VLOOKUP(G81,'出場選手データ女子(必須)'!$A$3:$F$100,4,FALSE),VLOOKUP(G81,'出場選手データ男子(必須)'!$A$3:$F$94,4,FALSE)))</f>
        <v/>
      </c>
      <c r="J81" s="56">
        <f t="shared" si="2"/>
        <v>0</v>
      </c>
      <c r="K81" s="68"/>
      <c r="L81" s="75"/>
      <c r="M81" s="80"/>
      <c r="N81" s="87">
        <v>67</v>
      </c>
      <c r="O81" s="87" t="s">
        <v>123</v>
      </c>
      <c r="P81" s="87" t="s">
        <v>2</v>
      </c>
      <c r="Q81" s="97"/>
    </row>
    <row r="82" spans="1:18" ht="15" customHeight="1">
      <c r="A82" s="32">
        <v>62</v>
      </c>
      <c r="B82" s="41"/>
      <c r="C82" s="44" t="str">
        <f t="shared" si="0"/>
        <v/>
      </c>
      <c r="D82" s="44" t="str">
        <f t="shared" si="1"/>
        <v/>
      </c>
      <c r="E82" s="52"/>
      <c r="F82" s="52"/>
      <c r="G82" s="56"/>
      <c r="H82" s="52" t="str">
        <f>IF(G82="","",IF(COUNTIF(C82,"*女*"),VLOOKUP(G82,'出場選手データ女子(必須)'!$A$3:$F$100,2,FALSE),VLOOKUP(G82,'出場選手データ男子(必須)'!$A$3:$F$94,2,FALSE)))</f>
        <v/>
      </c>
      <c r="I82" s="52" t="str">
        <f>IF(G82="","",IF(COUNTIF(C82,"*女*"),VLOOKUP(G82,'出場選手データ女子(必須)'!$A$3:$F$100,4,FALSE),VLOOKUP(G82,'出場選手データ男子(必須)'!$A$3:$F$94,4,FALSE)))</f>
        <v/>
      </c>
      <c r="J82" s="56">
        <f t="shared" si="2"/>
        <v>0</v>
      </c>
      <c r="K82" s="68"/>
      <c r="L82" s="75"/>
      <c r="M82" s="80"/>
      <c r="N82" s="87">
        <v>68</v>
      </c>
      <c r="O82" s="87" t="s">
        <v>121</v>
      </c>
      <c r="P82" s="87" t="s">
        <v>125</v>
      </c>
      <c r="Q82" s="97"/>
    </row>
    <row r="83" spans="1:18" ht="15" customHeight="1">
      <c r="A83" s="32">
        <v>63</v>
      </c>
      <c r="B83" s="41"/>
      <c r="C83" s="44" t="str">
        <f t="shared" si="0"/>
        <v/>
      </c>
      <c r="D83" s="44" t="str">
        <f t="shared" si="1"/>
        <v/>
      </c>
      <c r="E83" s="52"/>
      <c r="F83" s="52"/>
      <c r="G83" s="56"/>
      <c r="H83" s="52" t="str">
        <f>IF(G83="","",IF(COUNTIF(C83,"*女*"),VLOOKUP(G83,'出場選手データ女子(必須)'!$A$3:$F$100,2,FALSE),VLOOKUP(G83,'出場選手データ男子(必須)'!$A$3:$F$94,2,FALSE)))</f>
        <v/>
      </c>
      <c r="I83" s="52" t="str">
        <f>IF(G83="","",IF(COUNTIF(C83,"*女*"),VLOOKUP(G83,'出場選手データ女子(必須)'!$A$3:$F$100,4,FALSE),VLOOKUP(G83,'出場選手データ男子(必須)'!$A$3:$F$94,4,FALSE)))</f>
        <v/>
      </c>
      <c r="J83" s="56">
        <f t="shared" si="2"/>
        <v>0</v>
      </c>
      <c r="K83" s="68"/>
      <c r="L83" s="75"/>
      <c r="M83" s="80"/>
      <c r="N83" s="87">
        <v>69</v>
      </c>
      <c r="O83" s="87" t="s">
        <v>127</v>
      </c>
      <c r="P83" s="87" t="s">
        <v>128</v>
      </c>
      <c r="Q83" s="97"/>
    </row>
    <row r="84" spans="1:18" ht="15" customHeight="1">
      <c r="A84" s="32">
        <v>64</v>
      </c>
      <c r="B84" s="41"/>
      <c r="C84" s="44" t="str">
        <f t="shared" si="0"/>
        <v/>
      </c>
      <c r="D84" s="44" t="str">
        <f t="shared" si="1"/>
        <v/>
      </c>
      <c r="E84" s="52"/>
      <c r="F84" s="52"/>
      <c r="G84" s="56"/>
      <c r="H84" s="52" t="str">
        <f>IF(G84="","",IF(COUNTIF(C84,"*女*"),VLOOKUP(G84,'出場選手データ女子(必須)'!$A$3:$F$100,2,FALSE),VLOOKUP(G84,'出場選手データ男子(必須)'!$A$3:$F$94,2,FALSE)))</f>
        <v/>
      </c>
      <c r="I84" s="52" t="str">
        <f>IF(G84="","",IF(COUNTIF(C84,"*女*"),VLOOKUP(G84,'出場選手データ女子(必須)'!$A$3:$F$100,4,FALSE),VLOOKUP(G84,'出場選手データ男子(必須)'!$A$3:$F$94,4,FALSE)))</f>
        <v/>
      </c>
      <c r="J84" s="56">
        <f t="shared" si="2"/>
        <v>0</v>
      </c>
      <c r="K84" s="68"/>
      <c r="L84" s="75"/>
      <c r="M84" s="80"/>
      <c r="N84" s="87">
        <v>70</v>
      </c>
      <c r="O84" s="90" t="s">
        <v>130</v>
      </c>
      <c r="P84" s="87" t="s">
        <v>131</v>
      </c>
      <c r="Q84" s="97"/>
    </row>
    <row r="85" spans="1:18" ht="15" customHeight="1">
      <c r="A85" s="32">
        <v>65</v>
      </c>
      <c r="B85" s="41"/>
      <c r="C85" s="44" t="str">
        <f t="shared" ref="C85:C148" si="3">IF(ISBLANK(B85),"",VLOOKUP(B85,$N$22:$P$121,2,FALSE))</f>
        <v/>
      </c>
      <c r="D85" s="44" t="str">
        <f t="shared" ref="D85:D148" si="4">IF(ISBLANK(B85),"",VLOOKUP(B85,$N$22:$P$121,3,FALSE))</f>
        <v/>
      </c>
      <c r="E85" s="52"/>
      <c r="F85" s="52"/>
      <c r="G85" s="56"/>
      <c r="H85" s="52" t="str">
        <f>IF(G85="","",IF(COUNTIF(C85,"*女*"),VLOOKUP(G85,'出場選手データ女子(必須)'!$A$3:$F$100,2,FALSE),VLOOKUP(G85,'出場選手データ男子(必須)'!$A$3:$F$94,2,FALSE)))</f>
        <v/>
      </c>
      <c r="I85" s="52" t="str">
        <f>IF(G85="","",IF(COUNTIF(C85,"*女*"),VLOOKUP(G85,'出場選手データ女子(必須)'!$A$3:$F$100,4,FALSE),VLOOKUP(G85,'出場選手データ男子(必須)'!$A$3:$F$94,4,FALSE)))</f>
        <v/>
      </c>
      <c r="J85" s="56">
        <f t="shared" ref="J85:J148" si="5">D$3</f>
        <v>0</v>
      </c>
      <c r="K85" s="68"/>
      <c r="L85" s="75"/>
      <c r="M85" s="80"/>
      <c r="Q85" s="97"/>
    </row>
    <row r="86" spans="1:18" ht="15" customHeight="1">
      <c r="A86" s="32">
        <v>66</v>
      </c>
      <c r="B86" s="41"/>
      <c r="C86" s="44" t="str">
        <f t="shared" si="3"/>
        <v/>
      </c>
      <c r="D86" s="44" t="str">
        <f t="shared" si="4"/>
        <v/>
      </c>
      <c r="E86" s="52"/>
      <c r="F86" s="52"/>
      <c r="G86" s="56"/>
      <c r="H86" s="52" t="str">
        <f>IF(G86="","",IF(COUNTIF(C86,"*女*"),VLOOKUP(G86,'出場選手データ女子(必須)'!$A$3:$F$100,2,FALSE),VLOOKUP(G86,'出場選手データ男子(必須)'!$A$3:$F$94,2,FALSE)))</f>
        <v/>
      </c>
      <c r="I86" s="52" t="str">
        <f>IF(G86="","",IF(COUNTIF(C86,"*女*"),VLOOKUP(G86,'出場選手データ女子(必須)'!$A$3:$F$100,4,FALSE),VLOOKUP(G86,'出場選手データ男子(必須)'!$A$3:$F$94,4,FALSE)))</f>
        <v/>
      </c>
      <c r="J86" s="56">
        <f t="shared" si="5"/>
        <v>0</v>
      </c>
      <c r="K86" s="68"/>
      <c r="L86" s="75"/>
      <c r="M86" s="80"/>
      <c r="Q86" s="97"/>
    </row>
    <row r="87" spans="1:18" ht="15" customHeight="1">
      <c r="A87" s="32">
        <v>67</v>
      </c>
      <c r="B87" s="41"/>
      <c r="C87" s="44" t="str">
        <f t="shared" si="3"/>
        <v/>
      </c>
      <c r="D87" s="44" t="str">
        <f t="shared" si="4"/>
        <v/>
      </c>
      <c r="E87" s="52"/>
      <c r="F87" s="52"/>
      <c r="G87" s="56"/>
      <c r="H87" s="52" t="str">
        <f>IF(G87="","",IF(COUNTIF(C87,"*女*"),VLOOKUP(G87,'出場選手データ女子(必須)'!$A$3:$F$100,2,FALSE),VLOOKUP(G87,'出場選手データ男子(必須)'!$A$3:$F$94,2,FALSE)))</f>
        <v/>
      </c>
      <c r="I87" s="52" t="str">
        <f>IF(G87="","",IF(COUNTIF(C87,"*女*"),VLOOKUP(G87,'出場選手データ女子(必須)'!$A$3:$F$100,4,FALSE),VLOOKUP(G87,'出場選手データ男子(必須)'!$A$3:$F$94,4,FALSE)))</f>
        <v/>
      </c>
      <c r="J87" s="56">
        <f t="shared" si="5"/>
        <v>0</v>
      </c>
      <c r="K87" s="68"/>
      <c r="L87" s="75"/>
      <c r="M87" s="80"/>
      <c r="Q87" s="97"/>
      <c r="R87" s="99"/>
    </row>
    <row r="88" spans="1:18" ht="15" customHeight="1">
      <c r="A88" s="32">
        <v>68</v>
      </c>
      <c r="B88" s="41"/>
      <c r="C88" s="44" t="str">
        <f t="shared" si="3"/>
        <v/>
      </c>
      <c r="D88" s="44" t="str">
        <f t="shared" si="4"/>
        <v/>
      </c>
      <c r="E88" s="52"/>
      <c r="F88" s="52"/>
      <c r="G88" s="56"/>
      <c r="H88" s="52" t="str">
        <f>IF(G88="","",IF(COUNTIF(C88,"*女*"),VLOOKUP(G88,'出場選手データ女子(必須)'!$A$3:$F$100,2,FALSE),VLOOKUP(G88,'出場選手データ男子(必須)'!$A$3:$F$94,2,FALSE)))</f>
        <v/>
      </c>
      <c r="I88" s="52" t="str">
        <f>IF(G88="","",IF(COUNTIF(C88,"*女*"),VLOOKUP(G88,'出場選手データ女子(必須)'!$A$3:$F$100,4,FALSE),VLOOKUP(G88,'出場選手データ男子(必須)'!$A$3:$F$94,4,FALSE)))</f>
        <v/>
      </c>
      <c r="J88" s="56">
        <f t="shared" si="5"/>
        <v>0</v>
      </c>
      <c r="K88" s="68"/>
      <c r="L88" s="75"/>
      <c r="M88" s="80"/>
      <c r="Q88" s="97"/>
    </row>
    <row r="89" spans="1:18" ht="15" customHeight="1">
      <c r="A89" s="32">
        <v>69</v>
      </c>
      <c r="B89" s="41"/>
      <c r="C89" s="44" t="str">
        <f t="shared" si="3"/>
        <v/>
      </c>
      <c r="D89" s="44" t="str">
        <f t="shared" si="4"/>
        <v/>
      </c>
      <c r="E89" s="52"/>
      <c r="F89" s="52"/>
      <c r="G89" s="56"/>
      <c r="H89" s="52" t="str">
        <f>IF(G89="","",IF(COUNTIF(C89,"*女*"),VLOOKUP(G89,'出場選手データ女子(必須)'!$A$3:$F$100,2,FALSE),VLOOKUP(G89,'出場選手データ男子(必須)'!$A$3:$F$94,2,FALSE)))</f>
        <v/>
      </c>
      <c r="I89" s="52" t="str">
        <f>IF(G89="","",IF(COUNTIF(C89,"*女*"),VLOOKUP(G89,'出場選手データ女子(必須)'!$A$3:$F$100,4,FALSE),VLOOKUP(G89,'出場選手データ男子(必須)'!$A$3:$F$94,4,FALSE)))</f>
        <v/>
      </c>
      <c r="J89" s="56">
        <f t="shared" si="5"/>
        <v>0</v>
      </c>
      <c r="K89" s="68"/>
      <c r="L89" s="75"/>
      <c r="M89" s="80"/>
      <c r="Q89" s="95"/>
    </row>
    <row r="90" spans="1:18" ht="15" customHeight="1">
      <c r="A90" s="32">
        <v>70</v>
      </c>
      <c r="B90" s="41"/>
      <c r="C90" s="44" t="str">
        <f t="shared" si="3"/>
        <v/>
      </c>
      <c r="D90" s="44" t="str">
        <f t="shared" si="4"/>
        <v/>
      </c>
      <c r="E90" s="52"/>
      <c r="F90" s="52"/>
      <c r="G90" s="56"/>
      <c r="H90" s="52" t="str">
        <f>IF(G90="","",IF(COUNTIF(C90,"*女*"),VLOOKUP(G90,'出場選手データ女子(必須)'!$A$3:$F$100,2,FALSE),VLOOKUP(G90,'出場選手データ男子(必須)'!$A$3:$F$94,2,FALSE)))</f>
        <v/>
      </c>
      <c r="I90" s="52" t="str">
        <f>IF(G90="","",IF(COUNTIF(C90,"*女*"),VLOOKUP(G90,'出場選手データ女子(必須)'!$A$3:$F$100,4,FALSE),VLOOKUP(G90,'出場選手データ男子(必須)'!$A$3:$F$94,4,FALSE)))</f>
        <v/>
      </c>
      <c r="J90" s="56">
        <f t="shared" si="5"/>
        <v>0</v>
      </c>
      <c r="K90" s="68"/>
      <c r="L90" s="75"/>
      <c r="M90" s="80"/>
      <c r="Q90" s="95"/>
    </row>
    <row r="91" spans="1:18" ht="15" customHeight="1">
      <c r="A91" s="32">
        <v>71</v>
      </c>
      <c r="B91" s="41"/>
      <c r="C91" s="44" t="str">
        <f t="shared" si="3"/>
        <v/>
      </c>
      <c r="D91" s="44" t="str">
        <f t="shared" si="4"/>
        <v/>
      </c>
      <c r="E91" s="52"/>
      <c r="F91" s="52"/>
      <c r="G91" s="56"/>
      <c r="H91" s="52" t="str">
        <f>IF(G91="","",IF(COUNTIF(C91,"*女*"),VLOOKUP(G91,'出場選手データ女子(必須)'!$A$3:$F$100,2,FALSE),VLOOKUP(G91,'出場選手データ男子(必須)'!$A$3:$F$94,2,FALSE)))</f>
        <v/>
      </c>
      <c r="I91" s="52" t="str">
        <f>IF(G91="","",IF(COUNTIF(C91,"*女*"),VLOOKUP(G91,'出場選手データ女子(必須)'!$A$3:$F$100,4,FALSE),VLOOKUP(G91,'出場選手データ男子(必須)'!$A$3:$F$94,4,FALSE)))</f>
        <v/>
      </c>
      <c r="J91" s="56">
        <f t="shared" si="5"/>
        <v>0</v>
      </c>
      <c r="K91" s="68"/>
      <c r="L91" s="75"/>
      <c r="M91" s="80"/>
      <c r="Q91" s="95"/>
    </row>
    <row r="92" spans="1:18" ht="15" customHeight="1">
      <c r="A92" s="32">
        <v>72</v>
      </c>
      <c r="B92" s="41"/>
      <c r="C92" s="44" t="str">
        <f t="shared" si="3"/>
        <v/>
      </c>
      <c r="D92" s="44" t="str">
        <f t="shared" si="4"/>
        <v/>
      </c>
      <c r="E92" s="52"/>
      <c r="F92" s="52"/>
      <c r="G92" s="56"/>
      <c r="H92" s="52" t="str">
        <f>IF(G92="","",IF(COUNTIF(C92,"*女*"),VLOOKUP(G92,'出場選手データ女子(必須)'!$A$3:$F$100,2,FALSE),VLOOKUP(G92,'出場選手データ男子(必須)'!$A$3:$F$94,2,FALSE)))</f>
        <v/>
      </c>
      <c r="I92" s="52" t="str">
        <f>IF(G92="","",IF(COUNTIF(C92,"*女*"),VLOOKUP(G92,'出場選手データ女子(必須)'!$A$3:$F$100,4,FALSE),VLOOKUP(G92,'出場選手データ男子(必須)'!$A$3:$F$94,4,FALSE)))</f>
        <v/>
      </c>
      <c r="J92" s="56">
        <f t="shared" si="5"/>
        <v>0</v>
      </c>
      <c r="K92" s="68"/>
      <c r="L92" s="75"/>
      <c r="M92" s="80"/>
      <c r="Q92" s="95"/>
    </row>
    <row r="93" spans="1:18" ht="15" customHeight="1">
      <c r="A93" s="32">
        <v>73</v>
      </c>
      <c r="B93" s="41"/>
      <c r="C93" s="44" t="str">
        <f t="shared" si="3"/>
        <v/>
      </c>
      <c r="D93" s="44" t="str">
        <f t="shared" si="4"/>
        <v/>
      </c>
      <c r="E93" s="52"/>
      <c r="F93" s="52"/>
      <c r="G93" s="56"/>
      <c r="H93" s="52" t="str">
        <f>IF(G93="","",IF(COUNTIF(C93,"*女*"),VLOOKUP(G93,'出場選手データ女子(必須)'!$A$3:$F$100,2,FALSE),VLOOKUP(G93,'出場選手データ男子(必須)'!$A$3:$F$94,2,FALSE)))</f>
        <v/>
      </c>
      <c r="I93" s="52" t="str">
        <f>IF(G93="","",IF(COUNTIF(C93,"*女*"),VLOOKUP(G93,'出場選手データ女子(必須)'!$A$3:$F$100,4,FALSE),VLOOKUP(G93,'出場選手データ男子(必須)'!$A$3:$F$94,4,FALSE)))</f>
        <v/>
      </c>
      <c r="J93" s="56">
        <f t="shared" si="5"/>
        <v>0</v>
      </c>
      <c r="K93" s="68"/>
      <c r="L93" s="75"/>
      <c r="M93" s="80"/>
      <c r="Q93" s="95"/>
    </row>
    <row r="94" spans="1:18" ht="15" customHeight="1">
      <c r="A94" s="32">
        <v>74</v>
      </c>
      <c r="B94" s="41"/>
      <c r="C94" s="44" t="str">
        <f t="shared" si="3"/>
        <v/>
      </c>
      <c r="D94" s="44" t="str">
        <f t="shared" si="4"/>
        <v/>
      </c>
      <c r="E94" s="52"/>
      <c r="F94" s="52"/>
      <c r="G94" s="56"/>
      <c r="H94" s="52" t="str">
        <f>IF(G94="","",IF(COUNTIF(C94,"*女*"),VLOOKUP(G94,'出場選手データ女子(必須)'!$A$3:$F$100,2,FALSE),VLOOKUP(G94,'出場選手データ男子(必須)'!$A$3:$F$94,2,FALSE)))</f>
        <v/>
      </c>
      <c r="I94" s="52" t="str">
        <f>IF(G94="","",IF(COUNTIF(C94,"*女*"),VLOOKUP(G94,'出場選手データ女子(必須)'!$A$3:$F$100,4,FALSE),VLOOKUP(G94,'出場選手データ男子(必須)'!$A$3:$F$94,4,FALSE)))</f>
        <v/>
      </c>
      <c r="J94" s="56">
        <f t="shared" si="5"/>
        <v>0</v>
      </c>
      <c r="K94" s="68"/>
      <c r="L94" s="75"/>
      <c r="M94" s="80"/>
      <c r="Q94" s="95"/>
    </row>
    <row r="95" spans="1:18" ht="15" customHeight="1">
      <c r="A95" s="32">
        <v>75</v>
      </c>
      <c r="B95" s="41"/>
      <c r="C95" s="44" t="str">
        <f t="shared" si="3"/>
        <v/>
      </c>
      <c r="D95" s="44" t="str">
        <f t="shared" si="4"/>
        <v/>
      </c>
      <c r="E95" s="52"/>
      <c r="F95" s="52"/>
      <c r="G95" s="56"/>
      <c r="H95" s="52" t="str">
        <f>IF(G95="","",IF(COUNTIF(C95,"*女*"),VLOOKUP(G95,'出場選手データ女子(必須)'!$A$3:$F$100,2,FALSE),VLOOKUP(G95,'出場選手データ男子(必須)'!$A$3:$F$94,2,FALSE)))</f>
        <v/>
      </c>
      <c r="I95" s="52" t="str">
        <f>IF(G95="","",IF(COUNTIF(C95,"*女*"),VLOOKUP(G95,'出場選手データ女子(必須)'!$A$3:$F$100,4,FALSE),VLOOKUP(G95,'出場選手データ男子(必須)'!$A$3:$F$94,4,FALSE)))</f>
        <v/>
      </c>
      <c r="J95" s="56">
        <f t="shared" si="5"/>
        <v>0</v>
      </c>
      <c r="K95" s="68"/>
      <c r="L95" s="75"/>
      <c r="M95" s="80"/>
      <c r="Q95" s="95"/>
    </row>
    <row r="96" spans="1:18" ht="15" customHeight="1">
      <c r="A96" s="32">
        <v>76</v>
      </c>
      <c r="B96" s="41"/>
      <c r="C96" s="44" t="str">
        <f t="shared" si="3"/>
        <v/>
      </c>
      <c r="D96" s="44" t="str">
        <f t="shared" si="4"/>
        <v/>
      </c>
      <c r="E96" s="52"/>
      <c r="F96" s="52"/>
      <c r="G96" s="56"/>
      <c r="H96" s="52" t="str">
        <f>IF(G96="","",IF(COUNTIF(C96,"*女*"),VLOOKUP(G96,'出場選手データ女子(必須)'!$A$3:$F$100,2,FALSE),VLOOKUP(G96,'出場選手データ男子(必須)'!$A$3:$F$94,2,FALSE)))</f>
        <v/>
      </c>
      <c r="I96" s="52" t="str">
        <f>IF(G96="","",IF(COUNTIF(C96,"*女*"),VLOOKUP(G96,'出場選手データ女子(必須)'!$A$3:$F$100,4,FALSE),VLOOKUP(G96,'出場選手データ男子(必須)'!$A$3:$F$94,4,FALSE)))</f>
        <v/>
      </c>
      <c r="J96" s="56">
        <f t="shared" si="5"/>
        <v>0</v>
      </c>
      <c r="K96" s="68"/>
      <c r="L96" s="75"/>
      <c r="M96" s="80"/>
      <c r="Q96" s="97"/>
    </row>
    <row r="97" spans="1:18" ht="15" customHeight="1">
      <c r="A97" s="32">
        <v>77</v>
      </c>
      <c r="B97" s="41"/>
      <c r="C97" s="44" t="str">
        <f t="shared" si="3"/>
        <v/>
      </c>
      <c r="D97" s="44" t="str">
        <f t="shared" si="4"/>
        <v/>
      </c>
      <c r="E97" s="52"/>
      <c r="F97" s="52"/>
      <c r="G97" s="56"/>
      <c r="H97" s="52" t="str">
        <f>IF(G97="","",IF(COUNTIF(C97,"*女*"),VLOOKUP(G97,'出場選手データ女子(必須)'!$A$3:$F$100,2,FALSE),VLOOKUP(G97,'出場選手データ男子(必須)'!$A$3:$F$94,2,FALSE)))</f>
        <v/>
      </c>
      <c r="I97" s="52" t="str">
        <f>IF(G97="","",IF(COUNTIF(C97,"*女*"),VLOOKUP(G97,'出場選手データ女子(必須)'!$A$3:$F$100,4,FALSE),VLOOKUP(G97,'出場選手データ男子(必須)'!$A$3:$F$94,4,FALSE)))</f>
        <v/>
      </c>
      <c r="J97" s="56">
        <f t="shared" si="5"/>
        <v>0</v>
      </c>
      <c r="K97" s="68"/>
      <c r="L97" s="75"/>
      <c r="M97" s="80"/>
      <c r="Q97" s="97"/>
    </row>
    <row r="98" spans="1:18" ht="15" customHeight="1">
      <c r="A98" s="32">
        <v>78</v>
      </c>
      <c r="B98" s="41"/>
      <c r="C98" s="44" t="str">
        <f t="shared" si="3"/>
        <v/>
      </c>
      <c r="D98" s="44" t="str">
        <f t="shared" si="4"/>
        <v/>
      </c>
      <c r="E98" s="52"/>
      <c r="F98" s="52"/>
      <c r="G98" s="56"/>
      <c r="H98" s="52" t="str">
        <f>IF(G98="","",IF(COUNTIF(C98,"*女*"),VLOOKUP(G98,'出場選手データ女子(必須)'!$A$3:$F$100,2,FALSE),VLOOKUP(G98,'出場選手データ男子(必須)'!$A$3:$F$94,2,FALSE)))</f>
        <v/>
      </c>
      <c r="I98" s="52" t="str">
        <f>IF(G98="","",IF(COUNTIF(C98,"*女*"),VLOOKUP(G98,'出場選手データ女子(必須)'!$A$3:$F$100,4,FALSE),VLOOKUP(G98,'出場選手データ男子(必須)'!$A$3:$F$94,4,FALSE)))</f>
        <v/>
      </c>
      <c r="J98" s="56">
        <f t="shared" si="5"/>
        <v>0</v>
      </c>
      <c r="K98" s="68"/>
      <c r="L98" s="75"/>
      <c r="M98" s="80"/>
      <c r="Q98" s="95"/>
    </row>
    <row r="99" spans="1:18" ht="15" customHeight="1">
      <c r="A99" s="32">
        <v>79</v>
      </c>
      <c r="B99" s="41"/>
      <c r="C99" s="44" t="str">
        <f t="shared" si="3"/>
        <v/>
      </c>
      <c r="D99" s="44" t="str">
        <f t="shared" si="4"/>
        <v/>
      </c>
      <c r="E99" s="52"/>
      <c r="F99" s="52"/>
      <c r="G99" s="56"/>
      <c r="H99" s="52" t="str">
        <f>IF(G99="","",IF(COUNTIF(C99,"*女*"),VLOOKUP(G99,'出場選手データ女子(必須)'!$A$3:$F$100,2,FALSE),VLOOKUP(G99,'出場選手データ男子(必須)'!$A$3:$F$94,2,FALSE)))</f>
        <v/>
      </c>
      <c r="I99" s="52" t="str">
        <f>IF(G99="","",IF(COUNTIF(C99,"*女*"),VLOOKUP(G99,'出場選手データ女子(必須)'!$A$3:$F$100,4,FALSE),VLOOKUP(G99,'出場選手データ男子(必須)'!$A$3:$F$94,4,FALSE)))</f>
        <v/>
      </c>
      <c r="J99" s="56">
        <f t="shared" si="5"/>
        <v>0</v>
      </c>
      <c r="K99" s="68"/>
      <c r="L99" s="75"/>
      <c r="M99" s="80"/>
      <c r="Q99" s="95"/>
    </row>
    <row r="100" spans="1:18" ht="15" customHeight="1">
      <c r="A100" s="32">
        <v>80</v>
      </c>
      <c r="B100" s="41"/>
      <c r="C100" s="44" t="str">
        <f t="shared" si="3"/>
        <v/>
      </c>
      <c r="D100" s="44" t="str">
        <f t="shared" si="4"/>
        <v/>
      </c>
      <c r="E100" s="52"/>
      <c r="F100" s="52"/>
      <c r="G100" s="56"/>
      <c r="H100" s="52" t="str">
        <f>IF(G100="","",IF(COUNTIF(C100,"*女*"),VLOOKUP(G100,'出場選手データ女子(必須)'!$A$3:$F$100,2,FALSE),VLOOKUP(G100,'出場選手データ男子(必須)'!$A$3:$F$94,2,FALSE)))</f>
        <v/>
      </c>
      <c r="I100" s="52" t="str">
        <f>IF(G100="","",IF(COUNTIF(C100,"*女*"),VLOOKUP(G100,'出場選手データ女子(必須)'!$A$3:$F$100,4,FALSE),VLOOKUP(G100,'出場選手データ男子(必須)'!$A$3:$F$94,4,FALSE)))</f>
        <v/>
      </c>
      <c r="J100" s="56">
        <f t="shared" si="5"/>
        <v>0</v>
      </c>
      <c r="K100" s="68"/>
      <c r="L100" s="75"/>
      <c r="M100" s="80"/>
      <c r="Q100" s="98"/>
    </row>
    <row r="101" spans="1:18" ht="15" customHeight="1">
      <c r="A101" s="32">
        <v>81</v>
      </c>
      <c r="B101" s="41"/>
      <c r="C101" s="44" t="str">
        <f t="shared" si="3"/>
        <v/>
      </c>
      <c r="D101" s="44" t="str">
        <f t="shared" si="4"/>
        <v/>
      </c>
      <c r="E101" s="52"/>
      <c r="F101" s="52"/>
      <c r="G101" s="56"/>
      <c r="H101" s="52" t="str">
        <f>IF(G101="","",IF(COUNTIF(C101,"*女*"),VLOOKUP(G101,'出場選手データ女子(必須)'!$A$3:$F$100,2,FALSE),VLOOKUP(G101,'出場選手データ男子(必須)'!$A$3:$F$94,2,FALSE)))</f>
        <v/>
      </c>
      <c r="I101" s="52" t="str">
        <f>IF(G101="","",IF(COUNTIF(C101,"*女*"),VLOOKUP(G101,'出場選手データ女子(必須)'!$A$3:$F$100,4,FALSE),VLOOKUP(G101,'出場選手データ男子(必須)'!$A$3:$F$94,4,FALSE)))</f>
        <v/>
      </c>
      <c r="J101" s="56">
        <f t="shared" si="5"/>
        <v>0</v>
      </c>
      <c r="K101" s="68"/>
      <c r="L101" s="75"/>
      <c r="M101" s="80"/>
      <c r="Q101" s="98"/>
    </row>
    <row r="102" spans="1:18" ht="15" customHeight="1">
      <c r="A102" s="32">
        <v>82</v>
      </c>
      <c r="B102" s="41"/>
      <c r="C102" s="44" t="str">
        <f t="shared" si="3"/>
        <v/>
      </c>
      <c r="D102" s="44" t="str">
        <f t="shared" si="4"/>
        <v/>
      </c>
      <c r="E102" s="52"/>
      <c r="F102" s="52"/>
      <c r="G102" s="56"/>
      <c r="H102" s="52" t="str">
        <f>IF(G102="","",IF(COUNTIF(C102,"*女*"),VLOOKUP(G102,'出場選手データ女子(必須)'!$A$3:$F$100,2,FALSE),VLOOKUP(G102,'出場選手データ男子(必須)'!$A$3:$F$94,2,FALSE)))</f>
        <v/>
      </c>
      <c r="I102" s="52" t="str">
        <f>IF(G102="","",IF(COUNTIF(C102,"*女*"),VLOOKUP(G102,'出場選手データ女子(必須)'!$A$3:$F$100,4,FALSE),VLOOKUP(G102,'出場選手データ男子(必須)'!$A$3:$F$94,4,FALSE)))</f>
        <v/>
      </c>
      <c r="J102" s="56">
        <f t="shared" si="5"/>
        <v>0</v>
      </c>
      <c r="K102" s="68"/>
      <c r="L102" s="75"/>
      <c r="M102" s="80"/>
      <c r="O102" s="91"/>
      <c r="Q102" s="98"/>
    </row>
    <row r="103" spans="1:18" ht="15" customHeight="1">
      <c r="A103" s="32">
        <v>83</v>
      </c>
      <c r="B103" s="41"/>
      <c r="C103" s="44" t="str">
        <f t="shared" si="3"/>
        <v/>
      </c>
      <c r="D103" s="44" t="str">
        <f t="shared" si="4"/>
        <v/>
      </c>
      <c r="E103" s="52"/>
      <c r="F103" s="52"/>
      <c r="G103" s="56"/>
      <c r="H103" s="52" t="str">
        <f>IF(G103="","",IF(COUNTIF(C103,"*女*"),VLOOKUP(G103,'出場選手データ女子(必須)'!$A$3:$F$100,2,FALSE),VLOOKUP(G103,'出場選手データ男子(必須)'!$A$3:$F$94,2,FALSE)))</f>
        <v/>
      </c>
      <c r="I103" s="52" t="str">
        <f>IF(G103="","",IF(COUNTIF(C103,"*女*"),VLOOKUP(G103,'出場選手データ女子(必須)'!$A$3:$F$100,4,FALSE),VLOOKUP(G103,'出場選手データ男子(必須)'!$A$3:$F$94,4,FALSE)))</f>
        <v/>
      </c>
      <c r="J103" s="56">
        <f t="shared" si="5"/>
        <v>0</v>
      </c>
      <c r="K103" s="68"/>
      <c r="L103" s="75"/>
      <c r="M103" s="80"/>
      <c r="O103" s="91"/>
      <c r="Q103" s="98"/>
    </row>
    <row r="104" spans="1:18" ht="15" customHeight="1">
      <c r="A104" s="32">
        <v>84</v>
      </c>
      <c r="B104" s="41"/>
      <c r="C104" s="44" t="str">
        <f t="shared" si="3"/>
        <v/>
      </c>
      <c r="D104" s="44" t="str">
        <f t="shared" si="4"/>
        <v/>
      </c>
      <c r="E104" s="52"/>
      <c r="F104" s="52"/>
      <c r="G104" s="56"/>
      <c r="H104" s="52" t="str">
        <f>IF(G104="","",IF(COUNTIF(C104,"*女*"),VLOOKUP(G104,'出場選手データ女子(必須)'!$A$3:$F$100,2,FALSE),VLOOKUP(G104,'出場選手データ男子(必須)'!$A$3:$F$94,2,FALSE)))</f>
        <v/>
      </c>
      <c r="I104" s="52" t="str">
        <f>IF(G104="","",IF(COUNTIF(C104,"*女*"),VLOOKUP(G104,'出場選手データ女子(必須)'!$A$3:$F$100,4,FALSE),VLOOKUP(G104,'出場選手データ男子(必須)'!$A$3:$F$94,4,FALSE)))</f>
        <v/>
      </c>
      <c r="J104" s="56">
        <f t="shared" si="5"/>
        <v>0</v>
      </c>
      <c r="K104" s="68"/>
      <c r="L104" s="75"/>
      <c r="M104" s="80"/>
      <c r="O104" s="91"/>
      <c r="Q104" s="98"/>
    </row>
    <row r="105" spans="1:18" ht="15" customHeight="1">
      <c r="A105" s="32">
        <v>85</v>
      </c>
      <c r="B105" s="41"/>
      <c r="C105" s="44" t="str">
        <f t="shared" si="3"/>
        <v/>
      </c>
      <c r="D105" s="44" t="str">
        <f t="shared" si="4"/>
        <v/>
      </c>
      <c r="E105" s="52"/>
      <c r="F105" s="52"/>
      <c r="G105" s="56"/>
      <c r="H105" s="52" t="str">
        <f>IF(G105="","",IF(COUNTIF(C105,"*女*"),VLOOKUP(G105,'出場選手データ女子(必須)'!$A$3:$F$100,2,FALSE),VLOOKUP(G105,'出場選手データ男子(必須)'!$A$3:$F$94,2,FALSE)))</f>
        <v/>
      </c>
      <c r="I105" s="52" t="str">
        <f>IF(G105="","",IF(COUNTIF(C105,"*女*"),VLOOKUP(G105,'出場選手データ女子(必須)'!$A$3:$F$100,4,FALSE),VLOOKUP(G105,'出場選手データ男子(必須)'!$A$3:$F$94,4,FALSE)))</f>
        <v/>
      </c>
      <c r="J105" s="56">
        <f t="shared" si="5"/>
        <v>0</v>
      </c>
      <c r="K105" s="68"/>
      <c r="L105" s="75"/>
      <c r="M105" s="80"/>
      <c r="O105" s="91"/>
      <c r="Q105" s="98"/>
    </row>
    <row r="106" spans="1:18" ht="15" customHeight="1">
      <c r="A106" s="32">
        <v>86</v>
      </c>
      <c r="B106" s="41"/>
      <c r="C106" s="44" t="str">
        <f t="shared" si="3"/>
        <v/>
      </c>
      <c r="D106" s="44" t="str">
        <f t="shared" si="4"/>
        <v/>
      </c>
      <c r="E106" s="52"/>
      <c r="F106" s="52"/>
      <c r="G106" s="56"/>
      <c r="H106" s="52" t="str">
        <f>IF(G106="","",IF(COUNTIF(C106,"*女*"),VLOOKUP(G106,'出場選手データ女子(必須)'!$A$3:$F$100,2,FALSE),VLOOKUP(G106,'出場選手データ男子(必須)'!$A$3:$F$94,2,FALSE)))</f>
        <v/>
      </c>
      <c r="I106" s="52" t="str">
        <f>IF(G106="","",IF(COUNTIF(C106,"*女*"),VLOOKUP(G106,'出場選手データ女子(必須)'!$A$3:$F$100,4,FALSE),VLOOKUP(G106,'出場選手データ男子(必須)'!$A$3:$F$94,4,FALSE)))</f>
        <v/>
      </c>
      <c r="J106" s="56">
        <f t="shared" si="5"/>
        <v>0</v>
      </c>
      <c r="K106" s="68"/>
      <c r="L106" s="75"/>
      <c r="M106" s="80"/>
      <c r="O106" s="91"/>
      <c r="Q106" s="98"/>
    </row>
    <row r="107" spans="1:18" ht="15" customHeight="1">
      <c r="A107" s="32">
        <v>87</v>
      </c>
      <c r="B107" s="41"/>
      <c r="C107" s="44" t="str">
        <f t="shared" si="3"/>
        <v/>
      </c>
      <c r="D107" s="44" t="str">
        <f t="shared" si="4"/>
        <v/>
      </c>
      <c r="E107" s="52"/>
      <c r="F107" s="52"/>
      <c r="G107" s="56"/>
      <c r="H107" s="52" t="str">
        <f>IF(G107="","",IF(COUNTIF(C107,"*女*"),VLOOKUP(G107,'出場選手データ女子(必須)'!$A$3:$F$100,2,FALSE),VLOOKUP(G107,'出場選手データ男子(必須)'!$A$3:$F$94,2,FALSE)))</f>
        <v/>
      </c>
      <c r="I107" s="52" t="str">
        <f>IF(G107="","",IF(COUNTIF(C107,"*女*"),VLOOKUP(G107,'出場選手データ女子(必須)'!$A$3:$F$100,4,FALSE),VLOOKUP(G107,'出場選手データ男子(必須)'!$A$3:$F$94,4,FALSE)))</f>
        <v/>
      </c>
      <c r="J107" s="56">
        <f t="shared" si="5"/>
        <v>0</v>
      </c>
      <c r="K107" s="68"/>
      <c r="L107" s="75"/>
      <c r="M107" s="80"/>
      <c r="O107" s="91"/>
      <c r="Q107" s="98"/>
      <c r="R107" s="99"/>
    </row>
    <row r="108" spans="1:18" ht="15" customHeight="1">
      <c r="A108" s="32">
        <v>88</v>
      </c>
      <c r="B108" s="41"/>
      <c r="C108" s="44" t="str">
        <f t="shared" si="3"/>
        <v/>
      </c>
      <c r="D108" s="44" t="str">
        <f t="shared" si="4"/>
        <v/>
      </c>
      <c r="E108" s="52"/>
      <c r="F108" s="52"/>
      <c r="G108" s="56"/>
      <c r="H108" s="52" t="str">
        <f>IF(G108="","",IF(COUNTIF(C108,"*女*"),VLOOKUP(G108,'出場選手データ女子(必須)'!$A$3:$F$100,2,FALSE),VLOOKUP(G108,'出場選手データ男子(必須)'!$A$3:$F$94,2,FALSE)))</f>
        <v/>
      </c>
      <c r="I108" s="52" t="str">
        <f>IF(G108="","",IF(COUNTIF(C108,"*女*"),VLOOKUP(G108,'出場選手データ女子(必須)'!$A$3:$F$100,4,FALSE),VLOOKUP(G108,'出場選手データ男子(必須)'!$A$3:$F$94,4,FALSE)))</f>
        <v/>
      </c>
      <c r="J108" s="56">
        <f t="shared" si="5"/>
        <v>0</v>
      </c>
      <c r="K108" s="68"/>
      <c r="L108" s="75"/>
      <c r="M108" s="80"/>
      <c r="O108" s="91"/>
      <c r="Q108" s="98"/>
    </row>
    <row r="109" spans="1:18" ht="15" customHeight="1">
      <c r="A109" s="32">
        <v>89</v>
      </c>
      <c r="B109" s="41"/>
      <c r="C109" s="44" t="str">
        <f t="shared" si="3"/>
        <v/>
      </c>
      <c r="D109" s="44" t="str">
        <f t="shared" si="4"/>
        <v/>
      </c>
      <c r="E109" s="52"/>
      <c r="F109" s="52"/>
      <c r="G109" s="56"/>
      <c r="H109" s="52" t="str">
        <f>IF(G109="","",IF(COUNTIF(C109,"*女*"),VLOOKUP(G109,'出場選手データ女子(必須)'!$A$3:$F$100,2,FALSE),VLOOKUP(G109,'出場選手データ男子(必須)'!$A$3:$F$94,2,FALSE)))</f>
        <v/>
      </c>
      <c r="I109" s="52" t="str">
        <f>IF(G109="","",IF(COUNTIF(C109,"*女*"),VLOOKUP(G109,'出場選手データ女子(必須)'!$A$3:$F$100,4,FALSE),VLOOKUP(G109,'出場選手データ男子(必須)'!$A$3:$F$94,4,FALSE)))</f>
        <v/>
      </c>
      <c r="J109" s="56">
        <f t="shared" si="5"/>
        <v>0</v>
      </c>
      <c r="K109" s="68"/>
      <c r="L109" s="75"/>
      <c r="M109" s="80"/>
      <c r="O109" s="91"/>
      <c r="Q109" s="98"/>
    </row>
    <row r="110" spans="1:18" ht="15" customHeight="1">
      <c r="A110" s="32">
        <v>90</v>
      </c>
      <c r="B110" s="41"/>
      <c r="C110" s="44" t="str">
        <f t="shared" si="3"/>
        <v/>
      </c>
      <c r="D110" s="44" t="str">
        <f t="shared" si="4"/>
        <v/>
      </c>
      <c r="E110" s="52"/>
      <c r="F110" s="52"/>
      <c r="G110" s="56"/>
      <c r="H110" s="52" t="str">
        <f>IF(G110="","",IF(COUNTIF(C110,"*女*"),VLOOKUP(G110,'出場選手データ女子(必須)'!$A$3:$F$100,2,FALSE),VLOOKUP(G110,'出場選手データ男子(必須)'!$A$3:$F$94,2,FALSE)))</f>
        <v/>
      </c>
      <c r="I110" s="52" t="str">
        <f>IF(G110="","",IF(COUNTIF(C110,"*女*"),VLOOKUP(G110,'出場選手データ女子(必須)'!$A$3:$F$100,4,FALSE),VLOOKUP(G110,'出場選手データ男子(必須)'!$A$3:$F$94,4,FALSE)))</f>
        <v/>
      </c>
      <c r="J110" s="56">
        <f t="shared" si="5"/>
        <v>0</v>
      </c>
      <c r="K110" s="68"/>
      <c r="L110" s="75"/>
      <c r="M110" s="80"/>
      <c r="O110" s="91"/>
      <c r="Q110" s="98"/>
    </row>
    <row r="111" spans="1:18" ht="15" customHeight="1">
      <c r="A111" s="32">
        <v>91</v>
      </c>
      <c r="B111" s="41"/>
      <c r="C111" s="44" t="str">
        <f t="shared" si="3"/>
        <v/>
      </c>
      <c r="D111" s="44" t="str">
        <f t="shared" si="4"/>
        <v/>
      </c>
      <c r="E111" s="52"/>
      <c r="F111" s="52"/>
      <c r="G111" s="56"/>
      <c r="H111" s="52" t="str">
        <f>IF(G111="","",IF(COUNTIF(C111,"*女*"),VLOOKUP(G111,'出場選手データ女子(必須)'!$A$3:$F$100,2,FALSE),VLOOKUP(G111,'出場選手データ男子(必須)'!$A$3:$F$94,2,FALSE)))</f>
        <v/>
      </c>
      <c r="I111" s="52" t="str">
        <f>IF(G111="","",IF(COUNTIF(C111,"*女*"),VLOOKUP(G111,'出場選手データ女子(必須)'!$A$3:$F$100,4,FALSE),VLOOKUP(G111,'出場選手データ男子(必須)'!$A$3:$F$94,4,FALSE)))</f>
        <v/>
      </c>
      <c r="J111" s="56">
        <f t="shared" si="5"/>
        <v>0</v>
      </c>
      <c r="K111" s="68"/>
      <c r="L111" s="75"/>
      <c r="M111" s="80"/>
      <c r="O111" s="91"/>
      <c r="Q111" s="98"/>
    </row>
    <row r="112" spans="1:18" ht="15" customHeight="1">
      <c r="A112" s="32">
        <v>92</v>
      </c>
      <c r="B112" s="41"/>
      <c r="C112" s="44" t="str">
        <f t="shared" si="3"/>
        <v/>
      </c>
      <c r="D112" s="44" t="str">
        <f t="shared" si="4"/>
        <v/>
      </c>
      <c r="E112" s="52"/>
      <c r="F112" s="52"/>
      <c r="G112" s="56"/>
      <c r="H112" s="52" t="str">
        <f>IF(G112="","",IF(COUNTIF(C112,"*女*"),VLOOKUP(G112,'出場選手データ女子(必須)'!$A$3:$F$100,2,FALSE),VLOOKUP(G112,'出場選手データ男子(必須)'!$A$3:$F$94,2,FALSE)))</f>
        <v/>
      </c>
      <c r="I112" s="52" t="str">
        <f>IF(G112="","",IF(COUNTIF(C112,"*女*"),VLOOKUP(G112,'出場選手データ女子(必須)'!$A$3:$F$100,4,FALSE),VLOOKUP(G112,'出場選手データ男子(必須)'!$A$3:$F$94,4,FALSE)))</f>
        <v/>
      </c>
      <c r="J112" s="56">
        <f t="shared" si="5"/>
        <v>0</v>
      </c>
      <c r="K112" s="68"/>
      <c r="L112" s="75"/>
      <c r="M112" s="80"/>
      <c r="O112" s="91"/>
      <c r="Q112" s="98"/>
    </row>
    <row r="113" spans="1:18" ht="15" customHeight="1">
      <c r="A113" s="32">
        <v>93</v>
      </c>
      <c r="B113" s="41"/>
      <c r="C113" s="44" t="str">
        <f t="shared" si="3"/>
        <v/>
      </c>
      <c r="D113" s="44" t="str">
        <f t="shared" si="4"/>
        <v/>
      </c>
      <c r="E113" s="52"/>
      <c r="F113" s="52"/>
      <c r="G113" s="56"/>
      <c r="H113" s="52" t="str">
        <f>IF(G113="","",IF(COUNTIF(C113,"*女*"),VLOOKUP(G113,'出場選手データ女子(必須)'!$A$3:$F$100,2,FALSE),VLOOKUP(G113,'出場選手データ男子(必須)'!$A$3:$F$94,2,FALSE)))</f>
        <v/>
      </c>
      <c r="I113" s="52" t="str">
        <f>IF(G113="","",IF(COUNTIF(C113,"*女*"),VLOOKUP(G113,'出場選手データ女子(必須)'!$A$3:$F$100,4,FALSE),VLOOKUP(G113,'出場選手データ男子(必須)'!$A$3:$F$94,4,FALSE)))</f>
        <v/>
      </c>
      <c r="J113" s="56">
        <f t="shared" si="5"/>
        <v>0</v>
      </c>
      <c r="K113" s="68"/>
      <c r="L113" s="75"/>
      <c r="M113" s="80"/>
      <c r="O113" s="91"/>
    </row>
    <row r="114" spans="1:18" ht="15" customHeight="1">
      <c r="A114" s="32">
        <v>94</v>
      </c>
      <c r="B114" s="41"/>
      <c r="C114" s="44" t="str">
        <f t="shared" si="3"/>
        <v/>
      </c>
      <c r="D114" s="44" t="str">
        <f t="shared" si="4"/>
        <v/>
      </c>
      <c r="E114" s="52"/>
      <c r="F114" s="52"/>
      <c r="G114" s="56"/>
      <c r="H114" s="52" t="str">
        <f>IF(G114="","",IF(COUNTIF(C114,"*女*"),VLOOKUP(G114,'出場選手データ女子(必須)'!$A$3:$F$100,2,FALSE),VLOOKUP(G114,'出場選手データ男子(必須)'!$A$3:$F$94,2,FALSE)))</f>
        <v/>
      </c>
      <c r="I114" s="52" t="str">
        <f>IF(G114="","",IF(COUNTIF(C114,"*女*"),VLOOKUP(G114,'出場選手データ女子(必須)'!$A$3:$F$100,4,FALSE),VLOOKUP(G114,'出場選手データ男子(必須)'!$A$3:$F$94,4,FALSE)))</f>
        <v/>
      </c>
      <c r="J114" s="56">
        <f t="shared" si="5"/>
        <v>0</v>
      </c>
      <c r="K114" s="68"/>
      <c r="L114" s="75"/>
      <c r="M114" s="80"/>
      <c r="O114" s="91"/>
    </row>
    <row r="115" spans="1:18" ht="15" customHeight="1">
      <c r="A115" s="32">
        <v>95</v>
      </c>
      <c r="B115" s="41"/>
      <c r="C115" s="44" t="str">
        <f t="shared" si="3"/>
        <v/>
      </c>
      <c r="D115" s="44" t="str">
        <f t="shared" si="4"/>
        <v/>
      </c>
      <c r="E115" s="52"/>
      <c r="F115" s="52"/>
      <c r="G115" s="56"/>
      <c r="H115" s="52" t="str">
        <f>IF(G115="","",IF(COUNTIF(C115,"*女*"),VLOOKUP(G115,'出場選手データ女子(必須)'!$A$3:$F$100,2,FALSE),VLOOKUP(G115,'出場選手データ男子(必須)'!$A$3:$F$94,2,FALSE)))</f>
        <v/>
      </c>
      <c r="I115" s="52" t="str">
        <f>IF(G115="","",IF(COUNTIF(C115,"*女*"),VLOOKUP(G115,'出場選手データ女子(必須)'!$A$3:$F$100,4,FALSE),VLOOKUP(G115,'出場選手データ男子(必須)'!$A$3:$F$94,4,FALSE)))</f>
        <v/>
      </c>
      <c r="J115" s="56">
        <f t="shared" si="5"/>
        <v>0</v>
      </c>
      <c r="K115" s="68"/>
      <c r="L115" s="75"/>
      <c r="M115" s="80"/>
      <c r="O115" s="91"/>
    </row>
    <row r="116" spans="1:18" ht="15" customHeight="1">
      <c r="A116" s="32">
        <v>96</v>
      </c>
      <c r="B116" s="41"/>
      <c r="C116" s="44" t="str">
        <f t="shared" si="3"/>
        <v/>
      </c>
      <c r="D116" s="44" t="str">
        <f t="shared" si="4"/>
        <v/>
      </c>
      <c r="E116" s="52"/>
      <c r="F116" s="52"/>
      <c r="G116" s="56"/>
      <c r="H116" s="52" t="str">
        <f>IF(G116="","",IF(COUNTIF(C116,"*女*"),VLOOKUP(G116,'出場選手データ女子(必須)'!$A$3:$F$100,2,FALSE),VLOOKUP(G116,'出場選手データ男子(必須)'!$A$3:$F$94,2,FALSE)))</f>
        <v/>
      </c>
      <c r="I116" s="52" t="str">
        <f>IF(G116="","",IF(COUNTIF(C116,"*女*"),VLOOKUP(G116,'出場選手データ女子(必須)'!$A$3:$F$100,4,FALSE),VLOOKUP(G116,'出場選手データ男子(必須)'!$A$3:$F$94,4,FALSE)))</f>
        <v/>
      </c>
      <c r="J116" s="56">
        <f t="shared" si="5"/>
        <v>0</v>
      </c>
      <c r="K116" s="68"/>
      <c r="L116" s="75"/>
      <c r="M116" s="80"/>
      <c r="O116" s="91"/>
    </row>
    <row r="117" spans="1:18" ht="15" customHeight="1">
      <c r="A117" s="32">
        <v>97</v>
      </c>
      <c r="B117" s="41"/>
      <c r="C117" s="44" t="str">
        <f t="shared" si="3"/>
        <v/>
      </c>
      <c r="D117" s="44" t="str">
        <f t="shared" si="4"/>
        <v/>
      </c>
      <c r="E117" s="52"/>
      <c r="F117" s="52"/>
      <c r="G117" s="56"/>
      <c r="H117" s="52" t="str">
        <f>IF(G117="","",IF(COUNTIF(C117,"*女*"),VLOOKUP(G117,'出場選手データ女子(必須)'!$A$3:$F$100,2,FALSE),VLOOKUP(G117,'出場選手データ男子(必須)'!$A$3:$F$94,2,FALSE)))</f>
        <v/>
      </c>
      <c r="I117" s="52" t="str">
        <f>IF(G117="","",IF(COUNTIF(C117,"*女*"),VLOOKUP(G117,'出場選手データ女子(必須)'!$A$3:$F$100,4,FALSE),VLOOKUP(G117,'出場選手データ男子(必須)'!$A$3:$F$94,4,FALSE)))</f>
        <v/>
      </c>
      <c r="J117" s="56">
        <f t="shared" si="5"/>
        <v>0</v>
      </c>
      <c r="K117" s="68"/>
      <c r="L117" s="75"/>
      <c r="M117" s="80"/>
      <c r="O117" s="91"/>
      <c r="R117" s="99"/>
    </row>
    <row r="118" spans="1:18" ht="15" customHeight="1">
      <c r="A118" s="32">
        <v>98</v>
      </c>
      <c r="B118" s="41"/>
      <c r="C118" s="44" t="str">
        <f t="shared" si="3"/>
        <v/>
      </c>
      <c r="D118" s="44" t="str">
        <f t="shared" si="4"/>
        <v/>
      </c>
      <c r="E118" s="52"/>
      <c r="F118" s="52"/>
      <c r="G118" s="56"/>
      <c r="H118" s="52" t="str">
        <f>IF(G118="","",IF(COUNTIF(C118,"*女*"),VLOOKUP(G118,'出場選手データ女子(必須)'!$A$3:$F$100,2,FALSE),VLOOKUP(G118,'出場選手データ男子(必須)'!$A$3:$F$94,2,FALSE)))</f>
        <v/>
      </c>
      <c r="I118" s="52" t="str">
        <f>IF(G118="","",IF(COUNTIF(C118,"*女*"),VLOOKUP(G118,'出場選手データ女子(必須)'!$A$3:$F$100,4,FALSE),VLOOKUP(G118,'出場選手データ男子(必須)'!$A$3:$F$94,4,FALSE)))</f>
        <v/>
      </c>
      <c r="J118" s="56">
        <f t="shared" si="5"/>
        <v>0</v>
      </c>
      <c r="K118" s="68"/>
      <c r="L118" s="75"/>
      <c r="M118" s="80"/>
      <c r="O118" s="91"/>
    </row>
    <row r="119" spans="1:18" ht="15" customHeight="1">
      <c r="A119" s="32">
        <v>99</v>
      </c>
      <c r="B119" s="41"/>
      <c r="C119" s="44" t="str">
        <f t="shared" si="3"/>
        <v/>
      </c>
      <c r="D119" s="44" t="str">
        <f t="shared" si="4"/>
        <v/>
      </c>
      <c r="E119" s="52"/>
      <c r="F119" s="52"/>
      <c r="G119" s="56"/>
      <c r="H119" s="52" t="str">
        <f>IF(G119="","",IF(COUNTIF(C119,"*女*"),VLOOKUP(G119,'出場選手データ女子(必須)'!$A$3:$F$100,2,FALSE),VLOOKUP(G119,'出場選手データ男子(必須)'!$A$3:$F$94,2,FALSE)))</f>
        <v/>
      </c>
      <c r="I119" s="52" t="str">
        <f>IF(G119="","",IF(COUNTIF(C119,"*女*"),VLOOKUP(G119,'出場選手データ女子(必須)'!$A$3:$F$100,4,FALSE),VLOOKUP(G119,'出場選手データ男子(必須)'!$A$3:$F$94,4,FALSE)))</f>
        <v/>
      </c>
      <c r="J119" s="56">
        <f t="shared" si="5"/>
        <v>0</v>
      </c>
      <c r="K119" s="68"/>
      <c r="L119" s="75"/>
      <c r="M119" s="80"/>
      <c r="O119" s="91"/>
    </row>
    <row r="120" spans="1:18" ht="15" customHeight="1">
      <c r="A120" s="32">
        <v>100</v>
      </c>
      <c r="B120" s="41"/>
      <c r="C120" s="44" t="str">
        <f t="shared" si="3"/>
        <v/>
      </c>
      <c r="D120" s="44" t="str">
        <f t="shared" si="4"/>
        <v/>
      </c>
      <c r="E120" s="52"/>
      <c r="F120" s="52"/>
      <c r="G120" s="56"/>
      <c r="H120" s="52" t="str">
        <f>IF(G120="","",IF(COUNTIF(C120,"*女*"),VLOOKUP(G120,'出場選手データ女子(必須)'!$A$3:$F$100,2,FALSE),VLOOKUP(G120,'出場選手データ男子(必須)'!$A$3:$F$94,2,FALSE)))</f>
        <v/>
      </c>
      <c r="I120" s="52" t="str">
        <f>IF(G120="","",IF(COUNTIF(C120,"*女*"),VLOOKUP(G120,'出場選手データ女子(必須)'!$A$3:$F$100,4,FALSE),VLOOKUP(G120,'出場選手データ男子(必須)'!$A$3:$F$94,4,FALSE)))</f>
        <v/>
      </c>
      <c r="J120" s="56">
        <f t="shared" si="5"/>
        <v>0</v>
      </c>
      <c r="K120" s="68"/>
      <c r="L120" s="75"/>
      <c r="M120" s="80"/>
      <c r="O120" s="91"/>
    </row>
    <row r="121" spans="1:18" ht="15" customHeight="1">
      <c r="A121" s="32">
        <v>101</v>
      </c>
      <c r="B121" s="41"/>
      <c r="C121" s="44" t="str">
        <f t="shared" si="3"/>
        <v/>
      </c>
      <c r="D121" s="44" t="str">
        <f t="shared" si="4"/>
        <v/>
      </c>
      <c r="E121" s="52"/>
      <c r="F121" s="52"/>
      <c r="G121" s="56"/>
      <c r="H121" s="52" t="str">
        <f>IF(G121="","",IF(COUNTIF(C121,"*女*"),VLOOKUP(G121,'出場選手データ女子(必須)'!$A$3:$F$100,2,FALSE),VLOOKUP(G121,'出場選手データ男子(必須)'!$A$3:$F$94,2,FALSE)))</f>
        <v/>
      </c>
      <c r="I121" s="52" t="str">
        <f>IF(G121="","",IF(COUNTIF(C121,"*女*"),VLOOKUP(G121,'出場選手データ女子(必須)'!$A$3:$F$100,4,FALSE),VLOOKUP(G121,'出場選手データ男子(必須)'!$A$3:$F$94,4,FALSE)))</f>
        <v/>
      </c>
      <c r="J121" s="56">
        <f t="shared" si="5"/>
        <v>0</v>
      </c>
      <c r="K121" s="68"/>
      <c r="L121" s="75"/>
      <c r="O121" s="91"/>
    </row>
    <row r="122" spans="1:18" ht="15" customHeight="1">
      <c r="A122" s="32">
        <v>102</v>
      </c>
      <c r="B122" s="41"/>
      <c r="C122" s="44" t="str">
        <f t="shared" si="3"/>
        <v/>
      </c>
      <c r="D122" s="44" t="str">
        <f t="shared" si="4"/>
        <v/>
      </c>
      <c r="E122" s="52"/>
      <c r="F122" s="52"/>
      <c r="G122" s="56"/>
      <c r="H122" s="52" t="str">
        <f>IF(G122="","",IF(COUNTIF(C122,"*女*"),VLOOKUP(G122,'出場選手データ女子(必須)'!$A$3:$F$100,2,FALSE),VLOOKUP(G122,'出場選手データ男子(必須)'!$A$3:$F$94,2,FALSE)))</f>
        <v/>
      </c>
      <c r="I122" s="52" t="str">
        <f>IF(G122="","",IF(COUNTIF(C122,"*女*"),VLOOKUP(G122,'出場選手データ女子(必須)'!$A$3:$F$100,4,FALSE),VLOOKUP(G122,'出場選手データ男子(必須)'!$A$3:$F$94,4,FALSE)))</f>
        <v/>
      </c>
      <c r="J122" s="56">
        <f t="shared" si="5"/>
        <v>0</v>
      </c>
      <c r="K122" s="68"/>
      <c r="L122" s="75"/>
      <c r="O122" s="91"/>
    </row>
    <row r="123" spans="1:18" ht="15" customHeight="1">
      <c r="A123" s="32">
        <v>103</v>
      </c>
      <c r="B123" s="41"/>
      <c r="C123" s="44" t="str">
        <f t="shared" si="3"/>
        <v/>
      </c>
      <c r="D123" s="44" t="str">
        <f t="shared" si="4"/>
        <v/>
      </c>
      <c r="E123" s="52"/>
      <c r="F123" s="52"/>
      <c r="G123" s="56"/>
      <c r="H123" s="52" t="str">
        <f>IF(G123="","",IF(COUNTIF(C123,"*女*"),VLOOKUP(G123,'出場選手データ女子(必須)'!$A$3:$F$100,2,FALSE),VLOOKUP(G123,'出場選手データ男子(必須)'!$A$3:$F$94,2,FALSE)))</f>
        <v/>
      </c>
      <c r="I123" s="52" t="str">
        <f>IF(G123="","",IF(COUNTIF(C123,"*女*"),VLOOKUP(G123,'出場選手データ女子(必須)'!$A$3:$F$100,4,FALSE),VLOOKUP(G123,'出場選手データ男子(必須)'!$A$3:$F$94,4,FALSE)))</f>
        <v/>
      </c>
      <c r="J123" s="56">
        <f t="shared" si="5"/>
        <v>0</v>
      </c>
      <c r="K123" s="68"/>
      <c r="L123" s="75"/>
      <c r="O123" s="91"/>
    </row>
    <row r="124" spans="1:18" ht="15" customHeight="1">
      <c r="A124" s="32">
        <v>104</v>
      </c>
      <c r="B124" s="41"/>
      <c r="C124" s="44" t="str">
        <f t="shared" si="3"/>
        <v/>
      </c>
      <c r="D124" s="44" t="str">
        <f t="shared" si="4"/>
        <v/>
      </c>
      <c r="E124" s="52"/>
      <c r="F124" s="52"/>
      <c r="G124" s="56"/>
      <c r="H124" s="52" t="str">
        <f>IF(G124="","",IF(COUNTIF(C124,"*女*"),VLOOKUP(G124,'出場選手データ女子(必須)'!$A$3:$F$100,2,FALSE),VLOOKUP(G124,'出場選手データ男子(必須)'!$A$3:$F$94,2,FALSE)))</f>
        <v/>
      </c>
      <c r="I124" s="52" t="str">
        <f>IF(G124="","",IF(COUNTIF(C124,"*女*"),VLOOKUP(G124,'出場選手データ女子(必須)'!$A$3:$F$100,4,FALSE),VLOOKUP(G124,'出場選手データ男子(必須)'!$A$3:$F$94,4,FALSE)))</f>
        <v/>
      </c>
      <c r="J124" s="56">
        <f t="shared" si="5"/>
        <v>0</v>
      </c>
      <c r="K124" s="68"/>
      <c r="L124" s="75"/>
      <c r="O124" s="91"/>
    </row>
    <row r="125" spans="1:18" ht="15" customHeight="1">
      <c r="A125" s="32">
        <v>105</v>
      </c>
      <c r="B125" s="41"/>
      <c r="C125" s="44" t="str">
        <f t="shared" si="3"/>
        <v/>
      </c>
      <c r="D125" s="44" t="str">
        <f t="shared" si="4"/>
        <v/>
      </c>
      <c r="E125" s="52"/>
      <c r="F125" s="52"/>
      <c r="G125" s="56"/>
      <c r="H125" s="52" t="str">
        <f>IF(G125="","",IF(COUNTIF(C125,"*女*"),VLOOKUP(G125,'出場選手データ女子(必須)'!$A$3:$F$100,2,FALSE),VLOOKUP(G125,'出場選手データ男子(必須)'!$A$3:$F$94,2,FALSE)))</f>
        <v/>
      </c>
      <c r="I125" s="52" t="str">
        <f>IF(G125="","",IF(COUNTIF(C125,"*女*"),VLOOKUP(G125,'出場選手データ女子(必須)'!$A$3:$F$100,4,FALSE),VLOOKUP(G125,'出場選手データ男子(必須)'!$A$3:$F$94,4,FALSE)))</f>
        <v/>
      </c>
      <c r="J125" s="56">
        <f t="shared" si="5"/>
        <v>0</v>
      </c>
      <c r="K125" s="68"/>
      <c r="L125" s="75"/>
      <c r="O125" s="91"/>
    </row>
    <row r="126" spans="1:18" ht="15" customHeight="1">
      <c r="A126" s="32">
        <v>106</v>
      </c>
      <c r="B126" s="41"/>
      <c r="C126" s="44" t="str">
        <f t="shared" si="3"/>
        <v/>
      </c>
      <c r="D126" s="44" t="str">
        <f t="shared" si="4"/>
        <v/>
      </c>
      <c r="E126" s="52"/>
      <c r="F126" s="52"/>
      <c r="G126" s="56"/>
      <c r="H126" s="52" t="str">
        <f>IF(G126="","",IF(COUNTIF(C126,"*女*"),VLOOKUP(G126,'出場選手データ女子(必須)'!$A$3:$F$100,2,FALSE),VLOOKUP(G126,'出場選手データ男子(必須)'!$A$3:$F$94,2,FALSE)))</f>
        <v/>
      </c>
      <c r="I126" s="52" t="str">
        <f>IF(G126="","",IF(COUNTIF(C126,"*女*"),VLOOKUP(G126,'出場選手データ女子(必須)'!$A$3:$F$100,4,FALSE),VLOOKUP(G126,'出場選手データ男子(必須)'!$A$3:$F$94,4,FALSE)))</f>
        <v/>
      </c>
      <c r="J126" s="56">
        <f t="shared" si="5"/>
        <v>0</v>
      </c>
      <c r="K126" s="68"/>
      <c r="L126" s="75"/>
      <c r="O126" s="91"/>
    </row>
    <row r="127" spans="1:18" ht="15" customHeight="1">
      <c r="A127" s="32">
        <v>107</v>
      </c>
      <c r="B127" s="41"/>
      <c r="C127" s="44" t="str">
        <f t="shared" si="3"/>
        <v/>
      </c>
      <c r="D127" s="44" t="str">
        <f t="shared" si="4"/>
        <v/>
      </c>
      <c r="E127" s="52"/>
      <c r="F127" s="52"/>
      <c r="G127" s="56"/>
      <c r="H127" s="52" t="str">
        <f>IF(G127="","",IF(COUNTIF(C127,"*女*"),VLOOKUP(G127,'出場選手データ女子(必須)'!$A$3:$F$100,2,FALSE),VLOOKUP(G127,'出場選手データ男子(必須)'!$A$3:$F$94,2,FALSE)))</f>
        <v/>
      </c>
      <c r="I127" s="52" t="str">
        <f>IF(G127="","",IF(COUNTIF(C127,"*女*"),VLOOKUP(G127,'出場選手データ女子(必須)'!$A$3:$F$100,4,FALSE),VLOOKUP(G127,'出場選手データ男子(必須)'!$A$3:$F$94,4,FALSE)))</f>
        <v/>
      </c>
      <c r="J127" s="56">
        <f t="shared" si="5"/>
        <v>0</v>
      </c>
      <c r="K127" s="68"/>
      <c r="L127" s="75"/>
      <c r="O127" s="91"/>
    </row>
    <row r="128" spans="1:18" ht="15" customHeight="1">
      <c r="A128" s="32">
        <v>108</v>
      </c>
      <c r="B128" s="41"/>
      <c r="C128" s="44" t="str">
        <f t="shared" si="3"/>
        <v/>
      </c>
      <c r="D128" s="44" t="str">
        <f t="shared" si="4"/>
        <v/>
      </c>
      <c r="E128" s="52"/>
      <c r="F128" s="52"/>
      <c r="G128" s="56"/>
      <c r="H128" s="52" t="str">
        <f>IF(G128="","",IF(COUNTIF(C128,"*女*"),VLOOKUP(G128,'出場選手データ女子(必須)'!$A$3:$F$100,2,FALSE),VLOOKUP(G128,'出場選手データ男子(必須)'!$A$3:$F$94,2,FALSE)))</f>
        <v/>
      </c>
      <c r="I128" s="52" t="str">
        <f>IF(G128="","",IF(COUNTIF(C128,"*女*"),VLOOKUP(G128,'出場選手データ女子(必須)'!$A$3:$F$100,4,FALSE),VLOOKUP(G128,'出場選手データ男子(必須)'!$A$3:$F$94,4,FALSE)))</f>
        <v/>
      </c>
      <c r="J128" s="56">
        <f t="shared" si="5"/>
        <v>0</v>
      </c>
      <c r="K128" s="68"/>
      <c r="L128" s="75"/>
      <c r="O128" s="91"/>
    </row>
    <row r="129" spans="1:15" ht="15" customHeight="1">
      <c r="A129" s="32">
        <v>109</v>
      </c>
      <c r="B129" s="41"/>
      <c r="C129" s="44" t="str">
        <f t="shared" si="3"/>
        <v/>
      </c>
      <c r="D129" s="44" t="str">
        <f t="shared" si="4"/>
        <v/>
      </c>
      <c r="E129" s="52"/>
      <c r="F129" s="52"/>
      <c r="G129" s="56"/>
      <c r="H129" s="52" t="str">
        <f>IF(G129="","",IF(COUNTIF(C129,"*女*"),VLOOKUP(G129,'出場選手データ女子(必須)'!$A$3:$F$100,2,FALSE),VLOOKUP(G129,'出場選手データ男子(必須)'!$A$3:$F$94,2,FALSE)))</f>
        <v/>
      </c>
      <c r="I129" s="52" t="str">
        <f>IF(G129="","",IF(COUNTIF(C129,"*女*"),VLOOKUP(G129,'出場選手データ女子(必須)'!$A$3:$F$100,4,FALSE),VLOOKUP(G129,'出場選手データ男子(必須)'!$A$3:$F$94,4,FALSE)))</f>
        <v/>
      </c>
      <c r="J129" s="56">
        <f t="shared" si="5"/>
        <v>0</v>
      </c>
      <c r="K129" s="68"/>
      <c r="L129" s="75"/>
      <c r="O129" s="91"/>
    </row>
    <row r="130" spans="1:15" ht="15" customHeight="1">
      <c r="A130" s="32">
        <v>110</v>
      </c>
      <c r="B130" s="41"/>
      <c r="C130" s="44" t="str">
        <f t="shared" si="3"/>
        <v/>
      </c>
      <c r="D130" s="44" t="str">
        <f t="shared" si="4"/>
        <v/>
      </c>
      <c r="E130" s="52"/>
      <c r="F130" s="52"/>
      <c r="G130" s="56"/>
      <c r="H130" s="52" t="str">
        <f>IF(G130="","",IF(COUNTIF(C130,"*女*"),VLOOKUP(G130,'出場選手データ女子(必須)'!$A$3:$F$100,2,FALSE),VLOOKUP(G130,'出場選手データ男子(必須)'!$A$3:$F$94,2,FALSE)))</f>
        <v/>
      </c>
      <c r="I130" s="52" t="str">
        <f>IF(G130="","",IF(COUNTIF(C130,"*女*"),VLOOKUP(G130,'出場選手データ女子(必須)'!$A$3:$F$100,4,FALSE),VLOOKUP(G130,'出場選手データ男子(必須)'!$A$3:$F$94,4,FALSE)))</f>
        <v/>
      </c>
      <c r="J130" s="56">
        <f t="shared" si="5"/>
        <v>0</v>
      </c>
      <c r="K130" s="68"/>
      <c r="L130" s="75"/>
      <c r="O130" s="91"/>
    </row>
    <row r="131" spans="1:15" ht="15" customHeight="1">
      <c r="A131" s="32">
        <v>111</v>
      </c>
      <c r="B131" s="41"/>
      <c r="C131" s="44" t="str">
        <f t="shared" si="3"/>
        <v/>
      </c>
      <c r="D131" s="44" t="str">
        <f t="shared" si="4"/>
        <v/>
      </c>
      <c r="E131" s="52"/>
      <c r="F131" s="52"/>
      <c r="G131" s="56"/>
      <c r="H131" s="52" t="str">
        <f>IF(G131="","",IF(COUNTIF(C131,"*女*"),VLOOKUP(G131,'出場選手データ女子(必須)'!$A$3:$F$100,2,FALSE),VLOOKUP(G131,'出場選手データ男子(必須)'!$A$3:$F$94,2,FALSE)))</f>
        <v/>
      </c>
      <c r="I131" s="52" t="str">
        <f>IF(G131="","",IF(COUNTIF(C131,"*女*"),VLOOKUP(G131,'出場選手データ女子(必須)'!$A$3:$F$100,4,FALSE),VLOOKUP(G131,'出場選手データ男子(必須)'!$A$3:$F$94,4,FALSE)))</f>
        <v/>
      </c>
      <c r="J131" s="56">
        <f t="shared" si="5"/>
        <v>0</v>
      </c>
      <c r="K131" s="68"/>
      <c r="L131" s="75"/>
      <c r="O131" s="91"/>
    </row>
    <row r="132" spans="1:15" ht="15" customHeight="1">
      <c r="A132" s="32">
        <v>112</v>
      </c>
      <c r="B132" s="41"/>
      <c r="C132" s="44" t="str">
        <f t="shared" si="3"/>
        <v/>
      </c>
      <c r="D132" s="44" t="str">
        <f t="shared" si="4"/>
        <v/>
      </c>
      <c r="E132" s="52"/>
      <c r="F132" s="52"/>
      <c r="G132" s="56"/>
      <c r="H132" s="52" t="str">
        <f>IF(G132="","",IF(COUNTIF(C132,"*女*"),VLOOKUP(G132,'出場選手データ女子(必須)'!$A$3:$F$100,2,FALSE),VLOOKUP(G132,'出場選手データ男子(必須)'!$A$3:$F$94,2,FALSE)))</f>
        <v/>
      </c>
      <c r="I132" s="52" t="str">
        <f>IF(G132="","",IF(COUNTIF(C132,"*女*"),VLOOKUP(G132,'出場選手データ女子(必須)'!$A$3:$F$100,4,FALSE),VLOOKUP(G132,'出場選手データ男子(必須)'!$A$3:$F$94,4,FALSE)))</f>
        <v/>
      </c>
      <c r="J132" s="56">
        <f t="shared" si="5"/>
        <v>0</v>
      </c>
      <c r="K132" s="68"/>
      <c r="L132" s="75"/>
      <c r="O132" s="91"/>
    </row>
    <row r="133" spans="1:15" ht="15" customHeight="1">
      <c r="A133" s="32">
        <v>113</v>
      </c>
      <c r="B133" s="41"/>
      <c r="C133" s="44" t="str">
        <f t="shared" si="3"/>
        <v/>
      </c>
      <c r="D133" s="44" t="str">
        <f t="shared" si="4"/>
        <v/>
      </c>
      <c r="E133" s="52"/>
      <c r="F133" s="52"/>
      <c r="G133" s="56"/>
      <c r="H133" s="52" t="str">
        <f>IF(G133="","",IF(COUNTIF(C133,"*女*"),VLOOKUP(G133,'出場選手データ女子(必須)'!$A$3:$F$100,2,FALSE),VLOOKUP(G133,'出場選手データ男子(必須)'!$A$3:$F$94,2,FALSE)))</f>
        <v/>
      </c>
      <c r="I133" s="52" t="str">
        <f>IF(G133="","",IF(COUNTIF(C133,"*女*"),VLOOKUP(G133,'出場選手データ女子(必須)'!$A$3:$F$100,4,FALSE),VLOOKUP(G133,'出場選手データ男子(必須)'!$A$3:$F$94,4,FALSE)))</f>
        <v/>
      </c>
      <c r="J133" s="56">
        <f t="shared" si="5"/>
        <v>0</v>
      </c>
      <c r="K133" s="68"/>
      <c r="L133" s="75"/>
      <c r="O133" s="91"/>
    </row>
    <row r="134" spans="1:15" ht="15" customHeight="1">
      <c r="A134" s="32">
        <v>114</v>
      </c>
      <c r="B134" s="41"/>
      <c r="C134" s="44" t="str">
        <f t="shared" si="3"/>
        <v/>
      </c>
      <c r="D134" s="44" t="str">
        <f t="shared" si="4"/>
        <v/>
      </c>
      <c r="E134" s="52"/>
      <c r="F134" s="52"/>
      <c r="G134" s="56"/>
      <c r="H134" s="52" t="str">
        <f>IF(G134="","",IF(COUNTIF(C134,"*女*"),VLOOKUP(G134,'出場選手データ女子(必須)'!$A$3:$F$100,2,FALSE),VLOOKUP(G134,'出場選手データ男子(必須)'!$A$3:$F$94,2,FALSE)))</f>
        <v/>
      </c>
      <c r="I134" s="52" t="str">
        <f>IF(G134="","",IF(COUNTIF(C134,"*女*"),VLOOKUP(G134,'出場選手データ女子(必須)'!$A$3:$F$100,4,FALSE),VLOOKUP(G134,'出場選手データ男子(必須)'!$A$3:$F$94,4,FALSE)))</f>
        <v/>
      </c>
      <c r="J134" s="56">
        <f t="shared" si="5"/>
        <v>0</v>
      </c>
      <c r="K134" s="68"/>
      <c r="L134" s="75"/>
      <c r="O134" s="91"/>
    </row>
    <row r="135" spans="1:15" ht="15" customHeight="1">
      <c r="A135" s="32">
        <v>115</v>
      </c>
      <c r="B135" s="41"/>
      <c r="C135" s="44" t="str">
        <f t="shared" si="3"/>
        <v/>
      </c>
      <c r="D135" s="44" t="str">
        <f t="shared" si="4"/>
        <v/>
      </c>
      <c r="E135" s="52"/>
      <c r="F135" s="52"/>
      <c r="G135" s="56"/>
      <c r="H135" s="52" t="str">
        <f>IF(G135="","",IF(COUNTIF(C135,"*女*"),VLOOKUP(G135,'出場選手データ女子(必須)'!$A$3:$F$100,2,FALSE),VLOOKUP(G135,'出場選手データ男子(必須)'!$A$3:$F$94,2,FALSE)))</f>
        <v/>
      </c>
      <c r="I135" s="52" t="str">
        <f>IF(G135="","",IF(COUNTIF(C135,"*女*"),VLOOKUP(G135,'出場選手データ女子(必須)'!$A$3:$F$100,4,FALSE),VLOOKUP(G135,'出場選手データ男子(必須)'!$A$3:$F$94,4,FALSE)))</f>
        <v/>
      </c>
      <c r="J135" s="56">
        <f t="shared" si="5"/>
        <v>0</v>
      </c>
      <c r="K135" s="68"/>
      <c r="L135" s="75"/>
      <c r="O135" s="91"/>
    </row>
    <row r="136" spans="1:15" ht="15" customHeight="1">
      <c r="A136" s="32">
        <v>116</v>
      </c>
      <c r="B136" s="41"/>
      <c r="C136" s="44" t="str">
        <f t="shared" si="3"/>
        <v/>
      </c>
      <c r="D136" s="44" t="str">
        <f t="shared" si="4"/>
        <v/>
      </c>
      <c r="E136" s="52"/>
      <c r="F136" s="52"/>
      <c r="G136" s="56"/>
      <c r="H136" s="52" t="str">
        <f>IF(G136="","",IF(COUNTIF(C136,"*女*"),VLOOKUP(G136,'出場選手データ女子(必須)'!$A$3:$F$100,2,FALSE),VLOOKUP(G136,'出場選手データ男子(必須)'!$A$3:$F$94,2,FALSE)))</f>
        <v/>
      </c>
      <c r="I136" s="52" t="str">
        <f>IF(G136="","",IF(COUNTIF(C136,"*女*"),VLOOKUP(G136,'出場選手データ女子(必須)'!$A$3:$F$100,4,FALSE),VLOOKUP(G136,'出場選手データ男子(必須)'!$A$3:$F$94,4,FALSE)))</f>
        <v/>
      </c>
      <c r="J136" s="56">
        <f t="shared" si="5"/>
        <v>0</v>
      </c>
      <c r="K136" s="68"/>
      <c r="L136" s="75"/>
      <c r="O136" s="91"/>
    </row>
    <row r="137" spans="1:15" ht="15" customHeight="1">
      <c r="A137" s="32">
        <v>117</v>
      </c>
      <c r="B137" s="41"/>
      <c r="C137" s="44" t="str">
        <f t="shared" si="3"/>
        <v/>
      </c>
      <c r="D137" s="44" t="str">
        <f t="shared" si="4"/>
        <v/>
      </c>
      <c r="E137" s="52"/>
      <c r="F137" s="52"/>
      <c r="G137" s="56"/>
      <c r="H137" s="52" t="str">
        <f>IF(G137="","",IF(COUNTIF(C137,"*女*"),VLOOKUP(G137,'出場選手データ女子(必須)'!$A$3:$F$100,2,FALSE),VLOOKUP(G137,'出場選手データ男子(必須)'!$A$3:$F$94,2,FALSE)))</f>
        <v/>
      </c>
      <c r="I137" s="52" t="str">
        <f>IF(G137="","",IF(COUNTIF(C137,"*女*"),VLOOKUP(G137,'出場選手データ女子(必須)'!$A$3:$F$100,4,FALSE),VLOOKUP(G137,'出場選手データ男子(必須)'!$A$3:$F$94,4,FALSE)))</f>
        <v/>
      </c>
      <c r="J137" s="56">
        <f t="shared" si="5"/>
        <v>0</v>
      </c>
      <c r="K137" s="68"/>
      <c r="L137" s="75"/>
      <c r="O137" s="91"/>
    </row>
    <row r="138" spans="1:15" ht="15" customHeight="1">
      <c r="A138" s="32">
        <v>118</v>
      </c>
      <c r="B138" s="41"/>
      <c r="C138" s="44" t="str">
        <f t="shared" si="3"/>
        <v/>
      </c>
      <c r="D138" s="44" t="str">
        <f t="shared" si="4"/>
        <v/>
      </c>
      <c r="E138" s="52"/>
      <c r="F138" s="52"/>
      <c r="G138" s="56"/>
      <c r="H138" s="52" t="str">
        <f>IF(G138="","",IF(COUNTIF(C138,"*女*"),VLOOKUP(G138,'出場選手データ女子(必須)'!$A$3:$F$100,2,FALSE),VLOOKUP(G138,'出場選手データ男子(必須)'!$A$3:$F$94,2,FALSE)))</f>
        <v/>
      </c>
      <c r="I138" s="52" t="str">
        <f>IF(G138="","",IF(COUNTIF(C138,"*女*"),VLOOKUP(G138,'出場選手データ女子(必須)'!$A$3:$F$100,4,FALSE),VLOOKUP(G138,'出場選手データ男子(必須)'!$A$3:$F$94,4,FALSE)))</f>
        <v/>
      </c>
      <c r="J138" s="56">
        <f t="shared" si="5"/>
        <v>0</v>
      </c>
      <c r="K138" s="68"/>
      <c r="L138" s="75"/>
      <c r="O138" s="91"/>
    </row>
    <row r="139" spans="1:15" ht="15" customHeight="1">
      <c r="A139" s="32">
        <v>119</v>
      </c>
      <c r="B139" s="41"/>
      <c r="C139" s="44" t="str">
        <f t="shared" si="3"/>
        <v/>
      </c>
      <c r="D139" s="44" t="str">
        <f t="shared" si="4"/>
        <v/>
      </c>
      <c r="E139" s="52"/>
      <c r="F139" s="52"/>
      <c r="G139" s="56"/>
      <c r="H139" s="52" t="str">
        <f>IF(G139="","",IF(COUNTIF(C139,"*女*"),VLOOKUP(G139,'出場選手データ女子(必須)'!$A$3:$F$100,2,FALSE),VLOOKUP(G139,'出場選手データ男子(必須)'!$A$3:$F$94,2,FALSE)))</f>
        <v/>
      </c>
      <c r="I139" s="52" t="str">
        <f>IF(G139="","",IF(COUNTIF(C139,"*女*"),VLOOKUP(G139,'出場選手データ女子(必須)'!$A$3:$F$100,4,FALSE),VLOOKUP(G139,'出場選手データ男子(必須)'!$A$3:$F$94,4,FALSE)))</f>
        <v/>
      </c>
      <c r="J139" s="56">
        <f t="shared" si="5"/>
        <v>0</v>
      </c>
      <c r="K139" s="68"/>
      <c r="L139" s="75"/>
      <c r="O139" s="91"/>
    </row>
    <row r="140" spans="1:15" ht="15" customHeight="1">
      <c r="A140" s="32">
        <v>120</v>
      </c>
      <c r="B140" s="41"/>
      <c r="C140" s="44" t="str">
        <f t="shared" si="3"/>
        <v/>
      </c>
      <c r="D140" s="44" t="str">
        <f t="shared" si="4"/>
        <v/>
      </c>
      <c r="E140" s="52"/>
      <c r="F140" s="52"/>
      <c r="G140" s="56"/>
      <c r="H140" s="52" t="str">
        <f>IF(G140="","",IF(COUNTIF(C140,"*女*"),VLOOKUP(G140,'出場選手データ女子(必須)'!$A$3:$F$100,2,FALSE),VLOOKUP(G140,'出場選手データ男子(必須)'!$A$3:$F$94,2,FALSE)))</f>
        <v/>
      </c>
      <c r="I140" s="52" t="str">
        <f>IF(G140="","",IF(COUNTIF(C140,"*女*"),VLOOKUP(G140,'出場選手データ女子(必須)'!$A$3:$F$100,4,FALSE),VLOOKUP(G140,'出場選手データ男子(必須)'!$A$3:$F$94,4,FALSE)))</f>
        <v/>
      </c>
      <c r="J140" s="56">
        <f t="shared" si="5"/>
        <v>0</v>
      </c>
      <c r="K140" s="68"/>
      <c r="L140" s="75"/>
      <c r="O140" s="91"/>
    </row>
    <row r="141" spans="1:15" ht="15" customHeight="1">
      <c r="A141" s="32">
        <v>121</v>
      </c>
      <c r="B141" s="41"/>
      <c r="C141" s="44" t="str">
        <f t="shared" si="3"/>
        <v/>
      </c>
      <c r="D141" s="44" t="str">
        <f t="shared" si="4"/>
        <v/>
      </c>
      <c r="E141" s="52"/>
      <c r="F141" s="52"/>
      <c r="G141" s="56"/>
      <c r="H141" s="52" t="str">
        <f>IF(G141="","",IF(COUNTIF(C141,"*女*"),VLOOKUP(G141,'出場選手データ女子(必須)'!$A$3:$F$100,2,FALSE),VLOOKUP(G141,'出場選手データ男子(必須)'!$A$3:$F$94,2,FALSE)))</f>
        <v/>
      </c>
      <c r="I141" s="52" t="str">
        <f>IF(G141="","",IF(COUNTIF(C141,"*女*"),VLOOKUP(G141,'出場選手データ女子(必須)'!$A$3:$F$100,4,FALSE),VLOOKUP(G141,'出場選手データ男子(必須)'!$A$3:$F$94,4,FALSE)))</f>
        <v/>
      </c>
      <c r="J141" s="56">
        <f t="shared" si="5"/>
        <v>0</v>
      </c>
      <c r="K141" s="68"/>
      <c r="L141" s="75"/>
      <c r="O141" s="91"/>
    </row>
    <row r="142" spans="1:15" ht="15" customHeight="1">
      <c r="A142" s="32">
        <v>122</v>
      </c>
      <c r="B142" s="41"/>
      <c r="C142" s="44" t="str">
        <f t="shared" si="3"/>
        <v/>
      </c>
      <c r="D142" s="44" t="str">
        <f t="shared" si="4"/>
        <v/>
      </c>
      <c r="E142" s="52"/>
      <c r="F142" s="52"/>
      <c r="G142" s="56"/>
      <c r="H142" s="52" t="str">
        <f>IF(G142="","",IF(COUNTIF(C142,"*女*"),VLOOKUP(G142,'出場選手データ女子(必須)'!$A$3:$F$100,2,FALSE),VLOOKUP(G142,'出場選手データ男子(必須)'!$A$3:$F$94,2,FALSE)))</f>
        <v/>
      </c>
      <c r="I142" s="52" t="str">
        <f>IF(G142="","",IF(COUNTIF(C142,"*女*"),VLOOKUP(G142,'出場選手データ女子(必須)'!$A$3:$F$100,4,FALSE),VLOOKUP(G142,'出場選手データ男子(必須)'!$A$3:$F$94,4,FALSE)))</f>
        <v/>
      </c>
      <c r="J142" s="56">
        <f t="shared" si="5"/>
        <v>0</v>
      </c>
      <c r="K142" s="68"/>
      <c r="L142" s="75"/>
      <c r="O142" s="91"/>
    </row>
    <row r="143" spans="1:15" ht="15" customHeight="1">
      <c r="A143" s="32">
        <v>123</v>
      </c>
      <c r="B143" s="41"/>
      <c r="C143" s="44" t="str">
        <f t="shared" si="3"/>
        <v/>
      </c>
      <c r="D143" s="44" t="str">
        <f t="shared" si="4"/>
        <v/>
      </c>
      <c r="E143" s="52"/>
      <c r="F143" s="52"/>
      <c r="G143" s="56"/>
      <c r="H143" s="52" t="str">
        <f>IF(G143="","",IF(COUNTIF(C143,"*女*"),VLOOKUP(G143,'出場選手データ女子(必須)'!$A$3:$F$100,2,FALSE),VLOOKUP(G143,'出場選手データ男子(必須)'!$A$3:$F$94,2,FALSE)))</f>
        <v/>
      </c>
      <c r="I143" s="52" t="str">
        <f>IF(G143="","",IF(COUNTIF(C143,"*女*"),VLOOKUP(G143,'出場選手データ女子(必須)'!$A$3:$F$100,4,FALSE),VLOOKUP(G143,'出場選手データ男子(必須)'!$A$3:$F$94,4,FALSE)))</f>
        <v/>
      </c>
      <c r="J143" s="56">
        <f t="shared" si="5"/>
        <v>0</v>
      </c>
      <c r="K143" s="68"/>
      <c r="L143" s="75"/>
      <c r="O143" s="91"/>
    </row>
    <row r="144" spans="1:15" ht="15" customHeight="1">
      <c r="A144" s="32">
        <v>124</v>
      </c>
      <c r="B144" s="41"/>
      <c r="C144" s="44" t="str">
        <f t="shared" si="3"/>
        <v/>
      </c>
      <c r="D144" s="44" t="str">
        <f t="shared" si="4"/>
        <v/>
      </c>
      <c r="E144" s="52"/>
      <c r="F144" s="52"/>
      <c r="G144" s="56"/>
      <c r="H144" s="52" t="str">
        <f>IF(G144="","",IF(COUNTIF(C144,"*女*"),VLOOKUP(G144,'出場選手データ女子(必須)'!$A$3:$F$100,2,FALSE),VLOOKUP(G144,'出場選手データ男子(必須)'!$A$3:$F$94,2,FALSE)))</f>
        <v/>
      </c>
      <c r="I144" s="52" t="str">
        <f>IF(G144="","",IF(COUNTIF(C144,"*女*"),VLOOKUP(G144,'出場選手データ女子(必須)'!$A$3:$F$100,4,FALSE),VLOOKUP(G144,'出場選手データ男子(必須)'!$A$3:$F$94,4,FALSE)))</f>
        <v/>
      </c>
      <c r="J144" s="56">
        <f t="shared" si="5"/>
        <v>0</v>
      </c>
      <c r="K144" s="68"/>
      <c r="L144" s="75"/>
      <c r="O144" s="91"/>
    </row>
    <row r="145" spans="1:15" ht="15" customHeight="1">
      <c r="A145" s="32">
        <v>125</v>
      </c>
      <c r="B145" s="41"/>
      <c r="C145" s="44" t="str">
        <f t="shared" si="3"/>
        <v/>
      </c>
      <c r="D145" s="44" t="str">
        <f t="shared" si="4"/>
        <v/>
      </c>
      <c r="E145" s="52"/>
      <c r="F145" s="52"/>
      <c r="G145" s="56"/>
      <c r="H145" s="52" t="str">
        <f>IF(G145="","",IF(COUNTIF(C145,"*女*"),VLOOKUP(G145,'出場選手データ女子(必須)'!$A$3:$F$100,2,FALSE),VLOOKUP(G145,'出場選手データ男子(必須)'!$A$3:$F$94,2,FALSE)))</f>
        <v/>
      </c>
      <c r="I145" s="52" t="str">
        <f>IF(G145="","",IF(COUNTIF(C145,"*女*"),VLOOKUP(G145,'出場選手データ女子(必須)'!$A$3:$F$100,4,FALSE),VLOOKUP(G145,'出場選手データ男子(必須)'!$A$3:$F$94,4,FALSE)))</f>
        <v/>
      </c>
      <c r="J145" s="56">
        <f t="shared" si="5"/>
        <v>0</v>
      </c>
      <c r="K145" s="68"/>
      <c r="L145" s="75"/>
      <c r="O145" s="91"/>
    </row>
    <row r="146" spans="1:15" ht="15" customHeight="1">
      <c r="A146" s="32">
        <v>126</v>
      </c>
      <c r="B146" s="41"/>
      <c r="C146" s="44" t="str">
        <f t="shared" si="3"/>
        <v/>
      </c>
      <c r="D146" s="44" t="str">
        <f t="shared" si="4"/>
        <v/>
      </c>
      <c r="E146" s="52"/>
      <c r="F146" s="52"/>
      <c r="G146" s="56"/>
      <c r="H146" s="52" t="str">
        <f>IF(G146="","",IF(COUNTIF(C146,"*女*"),VLOOKUP(G146,'出場選手データ女子(必須)'!$A$3:$F$100,2,FALSE),VLOOKUP(G146,'出場選手データ男子(必須)'!$A$3:$F$94,2,FALSE)))</f>
        <v/>
      </c>
      <c r="I146" s="52" t="str">
        <f>IF(G146="","",IF(COUNTIF(C146,"*女*"),VLOOKUP(G146,'出場選手データ女子(必須)'!$A$3:$F$100,4,FALSE),VLOOKUP(G146,'出場選手データ男子(必須)'!$A$3:$F$94,4,FALSE)))</f>
        <v/>
      </c>
      <c r="J146" s="56">
        <f t="shared" si="5"/>
        <v>0</v>
      </c>
      <c r="K146" s="68"/>
      <c r="L146" s="75"/>
      <c r="O146" s="91"/>
    </row>
    <row r="147" spans="1:15" ht="15" customHeight="1">
      <c r="A147" s="32">
        <v>127</v>
      </c>
      <c r="B147" s="41"/>
      <c r="C147" s="44" t="str">
        <f t="shared" si="3"/>
        <v/>
      </c>
      <c r="D147" s="44" t="str">
        <f t="shared" si="4"/>
        <v/>
      </c>
      <c r="E147" s="52"/>
      <c r="F147" s="52"/>
      <c r="G147" s="56"/>
      <c r="H147" s="52" t="str">
        <f>IF(G147="","",IF(COUNTIF(C147,"*女*"),VLOOKUP(G147,'出場選手データ女子(必須)'!$A$3:$F$100,2,FALSE),VLOOKUP(G147,'出場選手データ男子(必須)'!$A$3:$F$94,2,FALSE)))</f>
        <v/>
      </c>
      <c r="I147" s="52" t="str">
        <f>IF(G147="","",IF(COUNTIF(C147,"*女*"),VLOOKUP(G147,'出場選手データ女子(必須)'!$A$3:$F$100,4,FALSE),VLOOKUP(G147,'出場選手データ男子(必須)'!$A$3:$F$94,4,FALSE)))</f>
        <v/>
      </c>
      <c r="J147" s="56">
        <f t="shared" si="5"/>
        <v>0</v>
      </c>
      <c r="K147" s="68"/>
      <c r="L147" s="75"/>
      <c r="O147" s="91"/>
    </row>
    <row r="148" spans="1:15" ht="15" customHeight="1">
      <c r="A148" s="32">
        <v>128</v>
      </c>
      <c r="B148" s="41"/>
      <c r="C148" s="44" t="str">
        <f t="shared" si="3"/>
        <v/>
      </c>
      <c r="D148" s="44" t="str">
        <f t="shared" si="4"/>
        <v/>
      </c>
      <c r="E148" s="52"/>
      <c r="F148" s="52"/>
      <c r="G148" s="56"/>
      <c r="H148" s="52" t="str">
        <f>IF(G148="","",IF(COUNTIF(C148,"*女*"),VLOOKUP(G148,'出場選手データ女子(必須)'!$A$3:$F$100,2,FALSE),VLOOKUP(G148,'出場選手データ男子(必須)'!$A$3:$F$94,2,FALSE)))</f>
        <v/>
      </c>
      <c r="I148" s="52" t="str">
        <f>IF(G148="","",IF(COUNTIF(C148,"*女*"),VLOOKUP(G148,'出場選手データ女子(必須)'!$A$3:$F$100,4,FALSE),VLOOKUP(G148,'出場選手データ男子(必須)'!$A$3:$F$94,4,FALSE)))</f>
        <v/>
      </c>
      <c r="J148" s="56">
        <f t="shared" si="5"/>
        <v>0</v>
      </c>
      <c r="K148" s="68"/>
      <c r="L148" s="75"/>
      <c r="O148" s="91"/>
    </row>
    <row r="149" spans="1:15" ht="15" customHeight="1">
      <c r="A149" s="32">
        <v>129</v>
      </c>
      <c r="B149" s="41"/>
      <c r="C149" s="44" t="str">
        <f t="shared" ref="C149:C180" si="6">IF(ISBLANK(B149),"",VLOOKUP(B149,$N$22:$P$121,2,FALSE))</f>
        <v/>
      </c>
      <c r="D149" s="44" t="str">
        <f t="shared" ref="D149:D180" si="7">IF(ISBLANK(B149),"",VLOOKUP(B149,$N$22:$P$121,3,FALSE))</f>
        <v/>
      </c>
      <c r="E149" s="52"/>
      <c r="F149" s="52"/>
      <c r="G149" s="56"/>
      <c r="H149" s="52" t="str">
        <f>IF(G149="","",IF(COUNTIF(C149,"*女*"),VLOOKUP(G149,'出場選手データ女子(必須)'!$A$3:$F$100,2,FALSE),VLOOKUP(G149,'出場選手データ男子(必須)'!$A$3:$F$94,2,FALSE)))</f>
        <v/>
      </c>
      <c r="I149" s="52" t="str">
        <f>IF(G149="","",IF(COUNTIF(C149,"*女*"),VLOOKUP(G149,'出場選手データ女子(必須)'!$A$3:$F$100,4,FALSE),VLOOKUP(G149,'出場選手データ男子(必須)'!$A$3:$F$94,4,FALSE)))</f>
        <v/>
      </c>
      <c r="J149" s="56">
        <f t="shared" ref="J149:J180" si="8">D$3</f>
        <v>0</v>
      </c>
      <c r="K149" s="68"/>
      <c r="L149" s="75"/>
      <c r="O149" s="91"/>
    </row>
    <row r="150" spans="1:15" ht="15" customHeight="1">
      <c r="A150" s="32">
        <v>130</v>
      </c>
      <c r="B150" s="41"/>
      <c r="C150" s="44" t="str">
        <f t="shared" si="6"/>
        <v/>
      </c>
      <c r="D150" s="44" t="str">
        <f t="shared" si="7"/>
        <v/>
      </c>
      <c r="E150" s="52"/>
      <c r="F150" s="52"/>
      <c r="G150" s="56"/>
      <c r="H150" s="52" t="str">
        <f>IF(G150="","",IF(COUNTIF(C150,"*女*"),VLOOKUP(G150,'出場選手データ女子(必須)'!$A$3:$F$100,2,FALSE),VLOOKUP(G150,'出場選手データ男子(必須)'!$A$3:$F$94,2,FALSE)))</f>
        <v/>
      </c>
      <c r="I150" s="52" t="str">
        <f>IF(G150="","",IF(COUNTIF(C150,"*女*"),VLOOKUP(G150,'出場選手データ女子(必須)'!$A$3:$F$100,4,FALSE),VLOOKUP(G150,'出場選手データ男子(必須)'!$A$3:$F$94,4,FALSE)))</f>
        <v/>
      </c>
      <c r="J150" s="56">
        <f t="shared" si="8"/>
        <v>0</v>
      </c>
      <c r="K150" s="68"/>
      <c r="L150" s="75"/>
      <c r="O150" s="91"/>
    </row>
    <row r="151" spans="1:15" ht="15" customHeight="1">
      <c r="A151" s="32">
        <v>131</v>
      </c>
      <c r="B151" s="41"/>
      <c r="C151" s="44" t="str">
        <f t="shared" si="6"/>
        <v/>
      </c>
      <c r="D151" s="44" t="str">
        <f t="shared" si="7"/>
        <v/>
      </c>
      <c r="E151" s="52"/>
      <c r="F151" s="52"/>
      <c r="G151" s="56"/>
      <c r="H151" s="52" t="str">
        <f>IF(G151="","",IF(COUNTIF(C151,"*女*"),VLOOKUP(G151,'出場選手データ女子(必須)'!$A$3:$F$100,2,FALSE),VLOOKUP(G151,'出場選手データ男子(必須)'!$A$3:$F$94,2,FALSE)))</f>
        <v/>
      </c>
      <c r="I151" s="52" t="str">
        <f>IF(G151="","",IF(COUNTIF(C151,"*女*"),VLOOKUP(G151,'出場選手データ女子(必須)'!$A$3:$F$100,4,FALSE),VLOOKUP(G151,'出場選手データ男子(必須)'!$A$3:$F$94,4,FALSE)))</f>
        <v/>
      </c>
      <c r="J151" s="56">
        <f t="shared" si="8"/>
        <v>0</v>
      </c>
      <c r="K151" s="68"/>
      <c r="L151" s="75"/>
      <c r="O151" s="91"/>
    </row>
    <row r="152" spans="1:15" ht="15" customHeight="1">
      <c r="A152" s="32">
        <v>132</v>
      </c>
      <c r="B152" s="41"/>
      <c r="C152" s="44" t="str">
        <f t="shared" si="6"/>
        <v/>
      </c>
      <c r="D152" s="44" t="str">
        <f t="shared" si="7"/>
        <v/>
      </c>
      <c r="E152" s="52"/>
      <c r="F152" s="52"/>
      <c r="G152" s="56"/>
      <c r="H152" s="52" t="str">
        <f>IF(G152="","",IF(COUNTIF(C152,"*女*"),VLOOKUP(G152,'出場選手データ女子(必須)'!$A$3:$F$100,2,FALSE),VLOOKUP(G152,'出場選手データ男子(必須)'!$A$3:$F$94,2,FALSE)))</f>
        <v/>
      </c>
      <c r="I152" s="52" t="str">
        <f>IF(G152="","",IF(COUNTIF(C152,"*女*"),VLOOKUP(G152,'出場選手データ女子(必須)'!$A$3:$F$100,4,FALSE),VLOOKUP(G152,'出場選手データ男子(必須)'!$A$3:$F$94,4,FALSE)))</f>
        <v/>
      </c>
      <c r="J152" s="56">
        <f t="shared" si="8"/>
        <v>0</v>
      </c>
      <c r="K152" s="68"/>
      <c r="L152" s="75"/>
      <c r="O152" s="91"/>
    </row>
    <row r="153" spans="1:15" ht="15" customHeight="1">
      <c r="A153" s="32">
        <v>133</v>
      </c>
      <c r="B153" s="41"/>
      <c r="C153" s="44" t="str">
        <f t="shared" si="6"/>
        <v/>
      </c>
      <c r="D153" s="44" t="str">
        <f t="shared" si="7"/>
        <v/>
      </c>
      <c r="E153" s="52"/>
      <c r="F153" s="52"/>
      <c r="G153" s="56"/>
      <c r="H153" s="52" t="str">
        <f>IF(G153="","",IF(COUNTIF(C153,"*女*"),VLOOKUP(G153,'出場選手データ女子(必須)'!$A$3:$F$100,2,FALSE),VLOOKUP(G153,'出場選手データ男子(必須)'!$A$3:$F$94,2,FALSE)))</f>
        <v/>
      </c>
      <c r="I153" s="52" t="str">
        <f>IF(G153="","",IF(COUNTIF(C153,"*女*"),VLOOKUP(G153,'出場選手データ女子(必須)'!$A$3:$F$100,4,FALSE),VLOOKUP(G153,'出場選手データ男子(必須)'!$A$3:$F$94,4,FALSE)))</f>
        <v/>
      </c>
      <c r="J153" s="56">
        <f t="shared" si="8"/>
        <v>0</v>
      </c>
      <c r="K153" s="68"/>
      <c r="L153" s="75"/>
      <c r="O153" s="91"/>
    </row>
    <row r="154" spans="1:15" ht="15" customHeight="1">
      <c r="A154" s="32">
        <v>134</v>
      </c>
      <c r="B154" s="41"/>
      <c r="C154" s="44" t="str">
        <f t="shared" si="6"/>
        <v/>
      </c>
      <c r="D154" s="44" t="str">
        <f t="shared" si="7"/>
        <v/>
      </c>
      <c r="E154" s="52"/>
      <c r="F154" s="52"/>
      <c r="G154" s="56"/>
      <c r="H154" s="52" t="str">
        <f>IF(G154="","",IF(COUNTIF(C154,"*女*"),VLOOKUP(G154,'出場選手データ女子(必須)'!$A$3:$F$100,2,FALSE),VLOOKUP(G154,'出場選手データ男子(必須)'!$A$3:$F$94,2,FALSE)))</f>
        <v/>
      </c>
      <c r="I154" s="52" t="str">
        <f>IF(G154="","",IF(COUNTIF(C154,"*女*"),VLOOKUP(G154,'出場選手データ女子(必須)'!$A$3:$F$100,4,FALSE),VLOOKUP(G154,'出場選手データ男子(必須)'!$A$3:$F$94,4,FALSE)))</f>
        <v/>
      </c>
      <c r="J154" s="56">
        <f t="shared" si="8"/>
        <v>0</v>
      </c>
      <c r="K154" s="68"/>
      <c r="L154" s="75"/>
      <c r="O154" s="91"/>
    </row>
    <row r="155" spans="1:15" ht="15" customHeight="1">
      <c r="A155" s="32">
        <v>135</v>
      </c>
      <c r="B155" s="41"/>
      <c r="C155" s="44" t="str">
        <f t="shared" si="6"/>
        <v/>
      </c>
      <c r="D155" s="44" t="str">
        <f t="shared" si="7"/>
        <v/>
      </c>
      <c r="E155" s="52"/>
      <c r="F155" s="52"/>
      <c r="G155" s="56"/>
      <c r="H155" s="52" t="str">
        <f>IF(G155="","",IF(COUNTIF(C155,"*女*"),VLOOKUP(G155,'出場選手データ女子(必須)'!$A$3:$F$100,2,FALSE),VLOOKUP(G155,'出場選手データ男子(必須)'!$A$3:$F$94,2,FALSE)))</f>
        <v/>
      </c>
      <c r="I155" s="52" t="str">
        <f>IF(G155="","",IF(COUNTIF(C155,"*女*"),VLOOKUP(G155,'出場選手データ女子(必須)'!$A$3:$F$100,4,FALSE),VLOOKUP(G155,'出場選手データ男子(必須)'!$A$3:$F$94,4,FALSE)))</f>
        <v/>
      </c>
      <c r="J155" s="56">
        <f t="shared" si="8"/>
        <v>0</v>
      </c>
      <c r="K155" s="68"/>
      <c r="L155" s="75"/>
      <c r="O155" s="91"/>
    </row>
    <row r="156" spans="1:15" ht="15" customHeight="1">
      <c r="A156" s="32">
        <v>136</v>
      </c>
      <c r="B156" s="41"/>
      <c r="C156" s="44" t="str">
        <f t="shared" si="6"/>
        <v/>
      </c>
      <c r="D156" s="44" t="str">
        <f t="shared" si="7"/>
        <v/>
      </c>
      <c r="E156" s="52"/>
      <c r="F156" s="52"/>
      <c r="G156" s="56"/>
      <c r="H156" s="52" t="str">
        <f>IF(G156="","",IF(COUNTIF(C156,"*女*"),VLOOKUP(G156,'出場選手データ女子(必須)'!$A$3:$F$100,2,FALSE),VLOOKUP(G156,'出場選手データ男子(必須)'!$A$3:$F$94,2,FALSE)))</f>
        <v/>
      </c>
      <c r="I156" s="52" t="str">
        <f>IF(G156="","",IF(COUNTIF(C156,"*女*"),VLOOKUP(G156,'出場選手データ女子(必須)'!$A$3:$F$100,4,FALSE),VLOOKUP(G156,'出場選手データ男子(必須)'!$A$3:$F$94,4,FALSE)))</f>
        <v/>
      </c>
      <c r="J156" s="56">
        <f t="shared" si="8"/>
        <v>0</v>
      </c>
      <c r="K156" s="68"/>
      <c r="L156" s="75"/>
      <c r="O156" s="91"/>
    </row>
    <row r="157" spans="1:15" ht="15" customHeight="1">
      <c r="A157" s="32">
        <v>137</v>
      </c>
      <c r="B157" s="41"/>
      <c r="C157" s="44" t="str">
        <f t="shared" si="6"/>
        <v/>
      </c>
      <c r="D157" s="44" t="str">
        <f t="shared" si="7"/>
        <v/>
      </c>
      <c r="E157" s="52"/>
      <c r="F157" s="52"/>
      <c r="G157" s="56"/>
      <c r="H157" s="52" t="str">
        <f>IF(G157="","",IF(COUNTIF(C157,"*女*"),VLOOKUP(G157,'出場選手データ女子(必須)'!$A$3:$F$100,2,FALSE),VLOOKUP(G157,'出場選手データ男子(必須)'!$A$3:$F$94,2,FALSE)))</f>
        <v/>
      </c>
      <c r="I157" s="52" t="str">
        <f>IF(G157="","",IF(COUNTIF(C157,"*女*"),VLOOKUP(G157,'出場選手データ女子(必須)'!$A$3:$F$100,4,FALSE),VLOOKUP(G157,'出場選手データ男子(必須)'!$A$3:$F$94,4,FALSE)))</f>
        <v/>
      </c>
      <c r="J157" s="56">
        <f t="shared" si="8"/>
        <v>0</v>
      </c>
      <c r="K157" s="68"/>
      <c r="L157" s="75"/>
      <c r="O157" s="91"/>
    </row>
    <row r="158" spans="1:15" ht="15" customHeight="1">
      <c r="A158" s="32">
        <v>138</v>
      </c>
      <c r="B158" s="41"/>
      <c r="C158" s="44" t="str">
        <f t="shared" si="6"/>
        <v/>
      </c>
      <c r="D158" s="44" t="str">
        <f t="shared" si="7"/>
        <v/>
      </c>
      <c r="E158" s="52"/>
      <c r="F158" s="52"/>
      <c r="G158" s="56"/>
      <c r="H158" s="52" t="str">
        <f>IF(G158="","",IF(COUNTIF(C158,"*女*"),VLOOKUP(G158,'出場選手データ女子(必須)'!$A$3:$F$100,2,FALSE),VLOOKUP(G158,'出場選手データ男子(必須)'!$A$3:$F$94,2,FALSE)))</f>
        <v/>
      </c>
      <c r="I158" s="52" t="str">
        <f>IF(G158="","",IF(COUNTIF(C158,"*女*"),VLOOKUP(G158,'出場選手データ女子(必須)'!$A$3:$F$100,4,FALSE),VLOOKUP(G158,'出場選手データ男子(必須)'!$A$3:$F$94,4,FALSE)))</f>
        <v/>
      </c>
      <c r="J158" s="56">
        <f t="shared" si="8"/>
        <v>0</v>
      </c>
      <c r="K158" s="68"/>
      <c r="L158" s="75"/>
      <c r="O158" s="91"/>
    </row>
    <row r="159" spans="1:15" ht="15" customHeight="1">
      <c r="A159" s="32">
        <v>139</v>
      </c>
      <c r="B159" s="41"/>
      <c r="C159" s="44" t="str">
        <f t="shared" si="6"/>
        <v/>
      </c>
      <c r="D159" s="44" t="str">
        <f t="shared" si="7"/>
        <v/>
      </c>
      <c r="E159" s="52"/>
      <c r="F159" s="52"/>
      <c r="G159" s="56"/>
      <c r="H159" s="52" t="str">
        <f>IF(G159="","",IF(COUNTIF(C159,"*女*"),VLOOKUP(G159,'出場選手データ女子(必須)'!$A$3:$F$100,2,FALSE),VLOOKUP(G159,'出場選手データ男子(必須)'!$A$3:$F$94,2,FALSE)))</f>
        <v/>
      </c>
      <c r="I159" s="52" t="str">
        <f>IF(G159="","",IF(COUNTIF(C159,"*女*"),VLOOKUP(G159,'出場選手データ女子(必須)'!$A$3:$F$100,4,FALSE),VLOOKUP(G159,'出場選手データ男子(必須)'!$A$3:$F$94,4,FALSE)))</f>
        <v/>
      </c>
      <c r="J159" s="56">
        <f t="shared" si="8"/>
        <v>0</v>
      </c>
      <c r="K159" s="68"/>
      <c r="L159" s="75"/>
      <c r="O159" s="91"/>
    </row>
    <row r="160" spans="1:15" ht="15" customHeight="1">
      <c r="A160" s="32">
        <v>140</v>
      </c>
      <c r="B160" s="41"/>
      <c r="C160" s="44" t="str">
        <f t="shared" si="6"/>
        <v/>
      </c>
      <c r="D160" s="44" t="str">
        <f t="shared" si="7"/>
        <v/>
      </c>
      <c r="E160" s="52"/>
      <c r="F160" s="52"/>
      <c r="G160" s="56"/>
      <c r="H160" s="52" t="str">
        <f>IF(G160="","",IF(COUNTIF(C160,"*女*"),VLOOKUP(G160,'出場選手データ女子(必須)'!$A$3:$F$100,2,FALSE),VLOOKUP(G160,'出場選手データ男子(必須)'!$A$3:$F$94,2,FALSE)))</f>
        <v/>
      </c>
      <c r="I160" s="52" t="str">
        <f>IF(G160="","",IF(COUNTIF(C160,"*女*"),VLOOKUP(G160,'出場選手データ女子(必須)'!$A$3:$F$100,4,FALSE),VLOOKUP(G160,'出場選手データ男子(必須)'!$A$3:$F$94,4,FALSE)))</f>
        <v/>
      </c>
      <c r="J160" s="56">
        <f t="shared" si="8"/>
        <v>0</v>
      </c>
      <c r="K160" s="68"/>
      <c r="L160" s="75"/>
      <c r="O160" s="91"/>
    </row>
    <row r="161" spans="1:15" ht="15" customHeight="1">
      <c r="A161" s="32">
        <v>141</v>
      </c>
      <c r="B161" s="41"/>
      <c r="C161" s="44" t="str">
        <f t="shared" si="6"/>
        <v/>
      </c>
      <c r="D161" s="44" t="str">
        <f t="shared" si="7"/>
        <v/>
      </c>
      <c r="E161" s="52"/>
      <c r="F161" s="52"/>
      <c r="G161" s="56"/>
      <c r="H161" s="52" t="str">
        <f>IF(G161="","",IF(COUNTIF(C161,"*女*"),VLOOKUP(G161,'出場選手データ女子(必須)'!$A$3:$F$100,2,FALSE),VLOOKUP(G161,'出場選手データ男子(必須)'!$A$3:$F$94,2,FALSE)))</f>
        <v/>
      </c>
      <c r="I161" s="52" t="str">
        <f>IF(G161="","",IF(COUNTIF(C161,"*女*"),VLOOKUP(G161,'出場選手データ女子(必須)'!$A$3:$F$100,4,FALSE),VLOOKUP(G161,'出場選手データ男子(必須)'!$A$3:$F$94,4,FALSE)))</f>
        <v/>
      </c>
      <c r="J161" s="56">
        <f t="shared" si="8"/>
        <v>0</v>
      </c>
      <c r="K161" s="68"/>
      <c r="L161" s="75"/>
      <c r="O161" s="91"/>
    </row>
    <row r="162" spans="1:15" ht="15" customHeight="1">
      <c r="A162" s="32">
        <v>142</v>
      </c>
      <c r="B162" s="41"/>
      <c r="C162" s="44" t="str">
        <f t="shared" si="6"/>
        <v/>
      </c>
      <c r="D162" s="44" t="str">
        <f t="shared" si="7"/>
        <v/>
      </c>
      <c r="E162" s="52"/>
      <c r="F162" s="52"/>
      <c r="G162" s="56"/>
      <c r="H162" s="52" t="str">
        <f>IF(G162="","",IF(COUNTIF(C162,"*女*"),VLOOKUP(G162,'出場選手データ女子(必須)'!$A$3:$F$100,2,FALSE),VLOOKUP(G162,'出場選手データ男子(必須)'!$A$3:$F$94,2,FALSE)))</f>
        <v/>
      </c>
      <c r="I162" s="52" t="str">
        <f>IF(G162="","",IF(COUNTIF(C162,"*女*"),VLOOKUP(G162,'出場選手データ女子(必須)'!$A$3:$F$100,4,FALSE),VLOOKUP(G162,'出場選手データ男子(必須)'!$A$3:$F$94,4,FALSE)))</f>
        <v/>
      </c>
      <c r="J162" s="56">
        <f t="shared" si="8"/>
        <v>0</v>
      </c>
      <c r="K162" s="68"/>
      <c r="L162" s="75"/>
      <c r="O162" s="91"/>
    </row>
    <row r="163" spans="1:15" ht="15" customHeight="1">
      <c r="A163" s="32">
        <v>143</v>
      </c>
      <c r="B163" s="41"/>
      <c r="C163" s="44" t="str">
        <f t="shared" si="6"/>
        <v/>
      </c>
      <c r="D163" s="44" t="str">
        <f t="shared" si="7"/>
        <v/>
      </c>
      <c r="E163" s="52"/>
      <c r="F163" s="52"/>
      <c r="G163" s="56"/>
      <c r="H163" s="52" t="str">
        <f>IF(G163="","",IF(COUNTIF(C163,"*女*"),VLOOKUP(G163,'出場選手データ女子(必須)'!$A$3:$F$100,2,FALSE),VLOOKUP(G163,'出場選手データ男子(必須)'!$A$3:$F$94,2,FALSE)))</f>
        <v/>
      </c>
      <c r="I163" s="52" t="str">
        <f>IF(G163="","",IF(COUNTIF(C163,"*女*"),VLOOKUP(G163,'出場選手データ女子(必須)'!$A$3:$F$100,4,FALSE),VLOOKUP(G163,'出場選手データ男子(必須)'!$A$3:$F$94,4,FALSE)))</f>
        <v/>
      </c>
      <c r="J163" s="56">
        <f t="shared" si="8"/>
        <v>0</v>
      </c>
      <c r="K163" s="68"/>
      <c r="L163" s="75"/>
      <c r="O163" s="91"/>
    </row>
    <row r="164" spans="1:15" ht="15" customHeight="1">
      <c r="A164" s="32">
        <v>144</v>
      </c>
      <c r="B164" s="41"/>
      <c r="C164" s="44" t="str">
        <f t="shared" si="6"/>
        <v/>
      </c>
      <c r="D164" s="44" t="str">
        <f t="shared" si="7"/>
        <v/>
      </c>
      <c r="E164" s="52"/>
      <c r="F164" s="52"/>
      <c r="G164" s="56"/>
      <c r="H164" s="52" t="str">
        <f>IF(G164="","",IF(COUNTIF(C164,"*女*"),VLOOKUP(G164,'出場選手データ女子(必須)'!$A$3:$F$100,2,FALSE),VLOOKUP(G164,'出場選手データ男子(必須)'!$A$3:$F$94,2,FALSE)))</f>
        <v/>
      </c>
      <c r="I164" s="52" t="str">
        <f>IF(G164="","",IF(COUNTIF(C164,"*女*"),VLOOKUP(G164,'出場選手データ女子(必須)'!$A$3:$F$100,4,FALSE),VLOOKUP(G164,'出場選手データ男子(必須)'!$A$3:$F$94,4,FALSE)))</f>
        <v/>
      </c>
      <c r="J164" s="56">
        <f t="shared" si="8"/>
        <v>0</v>
      </c>
      <c r="K164" s="68"/>
      <c r="L164" s="75"/>
      <c r="O164" s="91"/>
    </row>
    <row r="165" spans="1:15" ht="15" customHeight="1">
      <c r="A165" s="32">
        <v>145</v>
      </c>
      <c r="B165" s="41"/>
      <c r="C165" s="44" t="str">
        <f t="shared" si="6"/>
        <v/>
      </c>
      <c r="D165" s="44" t="str">
        <f t="shared" si="7"/>
        <v/>
      </c>
      <c r="E165" s="52"/>
      <c r="F165" s="52"/>
      <c r="G165" s="56"/>
      <c r="H165" s="52" t="str">
        <f>IF(G165="","",IF(COUNTIF(C165,"*女*"),VLOOKUP(G165,'出場選手データ女子(必須)'!$A$3:$F$100,2,FALSE),VLOOKUP(G165,'出場選手データ男子(必須)'!$A$3:$F$94,2,FALSE)))</f>
        <v/>
      </c>
      <c r="I165" s="52" t="str">
        <f>IF(G165="","",IF(COUNTIF(C165,"*女*"),VLOOKUP(G165,'出場選手データ女子(必須)'!$A$3:$F$100,4,FALSE),VLOOKUP(G165,'出場選手データ男子(必須)'!$A$3:$F$94,4,FALSE)))</f>
        <v/>
      </c>
      <c r="J165" s="56">
        <f t="shared" si="8"/>
        <v>0</v>
      </c>
      <c r="K165" s="68"/>
      <c r="L165" s="75"/>
      <c r="O165" s="91"/>
    </row>
    <row r="166" spans="1:15" ht="15" customHeight="1">
      <c r="A166" s="32">
        <v>146</v>
      </c>
      <c r="B166" s="41"/>
      <c r="C166" s="44" t="str">
        <f t="shared" si="6"/>
        <v/>
      </c>
      <c r="D166" s="44" t="str">
        <f t="shared" si="7"/>
        <v/>
      </c>
      <c r="E166" s="52"/>
      <c r="F166" s="52"/>
      <c r="G166" s="56"/>
      <c r="H166" s="52" t="str">
        <f>IF(G166="","",IF(COUNTIF(C166,"*女*"),VLOOKUP(G166,'出場選手データ女子(必須)'!$A$3:$F$100,2,FALSE),VLOOKUP(G166,'出場選手データ男子(必須)'!$A$3:$F$94,2,FALSE)))</f>
        <v/>
      </c>
      <c r="I166" s="52" t="str">
        <f>IF(G166="","",IF(COUNTIF(C166,"*女*"),VLOOKUP(G166,'出場選手データ女子(必須)'!$A$3:$F$100,4,FALSE),VLOOKUP(G166,'出場選手データ男子(必須)'!$A$3:$F$94,4,FALSE)))</f>
        <v/>
      </c>
      <c r="J166" s="56">
        <f t="shared" si="8"/>
        <v>0</v>
      </c>
      <c r="K166" s="68"/>
      <c r="L166" s="75"/>
      <c r="O166" s="91"/>
    </row>
    <row r="167" spans="1:15" ht="15" customHeight="1">
      <c r="A167" s="32">
        <v>147</v>
      </c>
      <c r="B167" s="41"/>
      <c r="C167" s="44" t="str">
        <f t="shared" si="6"/>
        <v/>
      </c>
      <c r="D167" s="44" t="str">
        <f t="shared" si="7"/>
        <v/>
      </c>
      <c r="E167" s="52"/>
      <c r="F167" s="52"/>
      <c r="G167" s="56"/>
      <c r="H167" s="52" t="str">
        <f>IF(G167="","",IF(COUNTIF(C167,"*女*"),VLOOKUP(G167,'出場選手データ女子(必須)'!$A$3:$F$100,2,FALSE),VLOOKUP(G167,'出場選手データ男子(必須)'!$A$3:$F$94,2,FALSE)))</f>
        <v/>
      </c>
      <c r="I167" s="52" t="str">
        <f>IF(G167="","",IF(COUNTIF(C167,"*女*"),VLOOKUP(G167,'出場選手データ女子(必須)'!$A$3:$F$100,4,FALSE),VLOOKUP(G167,'出場選手データ男子(必須)'!$A$3:$F$94,4,FALSE)))</f>
        <v/>
      </c>
      <c r="J167" s="56">
        <f t="shared" si="8"/>
        <v>0</v>
      </c>
      <c r="K167" s="68"/>
      <c r="L167" s="75"/>
      <c r="O167" s="91"/>
    </row>
    <row r="168" spans="1:15" ht="15" customHeight="1">
      <c r="A168" s="32">
        <v>148</v>
      </c>
      <c r="B168" s="41"/>
      <c r="C168" s="44" t="str">
        <f t="shared" si="6"/>
        <v/>
      </c>
      <c r="D168" s="44" t="str">
        <f t="shared" si="7"/>
        <v/>
      </c>
      <c r="E168" s="52"/>
      <c r="F168" s="52"/>
      <c r="G168" s="56"/>
      <c r="H168" s="52" t="str">
        <f>IF(G168="","",IF(COUNTIF(C168,"*女*"),VLOOKUP(G168,'出場選手データ女子(必須)'!$A$3:$F$100,2,FALSE),VLOOKUP(G168,'出場選手データ男子(必須)'!$A$3:$F$94,2,FALSE)))</f>
        <v/>
      </c>
      <c r="I168" s="52" t="str">
        <f>IF(G168="","",IF(COUNTIF(C168,"*女*"),VLOOKUP(G168,'出場選手データ女子(必須)'!$A$3:$F$100,4,FALSE),VLOOKUP(G168,'出場選手データ男子(必須)'!$A$3:$F$94,4,FALSE)))</f>
        <v/>
      </c>
      <c r="J168" s="56">
        <f t="shared" si="8"/>
        <v>0</v>
      </c>
      <c r="K168" s="68"/>
      <c r="L168" s="75"/>
      <c r="O168" s="91"/>
    </row>
    <row r="169" spans="1:15" ht="15" customHeight="1">
      <c r="A169" s="32">
        <v>149</v>
      </c>
      <c r="B169" s="41"/>
      <c r="C169" s="44" t="str">
        <f t="shared" si="6"/>
        <v/>
      </c>
      <c r="D169" s="44" t="str">
        <f t="shared" si="7"/>
        <v/>
      </c>
      <c r="E169" s="52"/>
      <c r="F169" s="52"/>
      <c r="G169" s="56"/>
      <c r="H169" s="52" t="str">
        <f>IF(G169="","",IF(COUNTIF(C169,"*女*"),VLOOKUP(G169,'出場選手データ女子(必須)'!$A$3:$F$100,2,FALSE),VLOOKUP(G169,'出場選手データ男子(必須)'!$A$3:$F$94,2,FALSE)))</f>
        <v/>
      </c>
      <c r="I169" s="52" t="str">
        <f>IF(G169="","",IF(COUNTIF(C169,"*女*"),VLOOKUP(G169,'出場選手データ女子(必須)'!$A$3:$F$100,4,FALSE),VLOOKUP(G169,'出場選手データ男子(必須)'!$A$3:$F$94,4,FALSE)))</f>
        <v/>
      </c>
      <c r="J169" s="56">
        <f t="shared" si="8"/>
        <v>0</v>
      </c>
      <c r="K169" s="68"/>
      <c r="L169" s="75"/>
      <c r="O169" s="91"/>
    </row>
    <row r="170" spans="1:15" ht="15" customHeight="1">
      <c r="A170" s="32">
        <v>150</v>
      </c>
      <c r="B170" s="41"/>
      <c r="C170" s="44" t="str">
        <f t="shared" si="6"/>
        <v/>
      </c>
      <c r="D170" s="44" t="str">
        <f t="shared" si="7"/>
        <v/>
      </c>
      <c r="E170" s="52"/>
      <c r="F170" s="52"/>
      <c r="G170" s="56"/>
      <c r="H170" s="52" t="str">
        <f>IF(G170="","",IF(COUNTIF(C170,"*女*"),VLOOKUP(G170,'出場選手データ女子(必須)'!$A$3:$F$100,2,FALSE),VLOOKUP(G170,'出場選手データ男子(必須)'!$A$3:$F$94,2,FALSE)))</f>
        <v/>
      </c>
      <c r="I170" s="52" t="str">
        <f>IF(G170="","",IF(COUNTIF(C170,"*女*"),VLOOKUP(G170,'出場選手データ女子(必須)'!$A$3:$F$100,4,FALSE),VLOOKUP(G170,'出場選手データ男子(必須)'!$A$3:$F$94,4,FALSE)))</f>
        <v/>
      </c>
      <c r="J170" s="56">
        <f t="shared" si="8"/>
        <v>0</v>
      </c>
      <c r="K170" s="68"/>
      <c r="L170" s="75"/>
      <c r="O170" s="91"/>
    </row>
    <row r="171" spans="1:15" ht="15" customHeight="1">
      <c r="A171" s="32">
        <v>151</v>
      </c>
      <c r="B171" s="41"/>
      <c r="C171" s="44" t="str">
        <f t="shared" si="6"/>
        <v/>
      </c>
      <c r="D171" s="44" t="str">
        <f t="shared" si="7"/>
        <v/>
      </c>
      <c r="E171" s="52"/>
      <c r="F171" s="52"/>
      <c r="G171" s="56"/>
      <c r="H171" s="52" t="str">
        <f>IF(G171="","",IF(COUNTIF(C171,"*女*"),VLOOKUP(G171,'出場選手データ女子(必須)'!$A$3:$F$100,2,FALSE),VLOOKUP(G171,'出場選手データ男子(必須)'!$A$3:$F$94,2,FALSE)))</f>
        <v/>
      </c>
      <c r="I171" s="52" t="str">
        <f>IF(G171="","",IF(COUNTIF(C171,"*女*"),VLOOKUP(G171,'出場選手データ女子(必須)'!$A$3:$F$100,4,FALSE),VLOOKUP(G171,'出場選手データ男子(必須)'!$A$3:$F$94,4,FALSE)))</f>
        <v/>
      </c>
      <c r="J171" s="56">
        <f t="shared" si="8"/>
        <v>0</v>
      </c>
      <c r="K171" s="68"/>
      <c r="L171" s="75"/>
      <c r="O171" s="91"/>
    </row>
    <row r="172" spans="1:15" ht="15" customHeight="1">
      <c r="A172" s="32">
        <v>152</v>
      </c>
      <c r="B172" s="41"/>
      <c r="C172" s="44" t="str">
        <f t="shared" si="6"/>
        <v/>
      </c>
      <c r="D172" s="44" t="str">
        <f t="shared" si="7"/>
        <v/>
      </c>
      <c r="E172" s="52"/>
      <c r="F172" s="52"/>
      <c r="G172" s="56"/>
      <c r="H172" s="52" t="str">
        <f>IF(G172="","",IF(COUNTIF(C172,"*女*"),VLOOKUP(G172,'出場選手データ女子(必須)'!$A$3:$F$100,2,FALSE),VLOOKUP(G172,'出場選手データ男子(必須)'!$A$3:$F$94,2,FALSE)))</f>
        <v/>
      </c>
      <c r="I172" s="52" t="str">
        <f>IF(G172="","",IF(COUNTIF(C172,"*女*"),VLOOKUP(G172,'出場選手データ女子(必須)'!$A$3:$F$100,4,FALSE),VLOOKUP(G172,'出場選手データ男子(必須)'!$A$3:$F$94,4,FALSE)))</f>
        <v/>
      </c>
      <c r="J172" s="56">
        <f t="shared" si="8"/>
        <v>0</v>
      </c>
      <c r="K172" s="68"/>
      <c r="L172" s="75"/>
      <c r="O172" s="91"/>
    </row>
    <row r="173" spans="1:15" ht="15" customHeight="1">
      <c r="A173" s="32">
        <v>153</v>
      </c>
      <c r="B173" s="41"/>
      <c r="C173" s="44" t="str">
        <f t="shared" si="6"/>
        <v/>
      </c>
      <c r="D173" s="44" t="str">
        <f t="shared" si="7"/>
        <v/>
      </c>
      <c r="E173" s="52"/>
      <c r="F173" s="52"/>
      <c r="G173" s="56"/>
      <c r="H173" s="52" t="str">
        <f>IF(G173="","",IF(COUNTIF(C173,"*女*"),VLOOKUP(G173,'出場選手データ女子(必須)'!$A$3:$F$100,2,FALSE),VLOOKUP(G173,'出場選手データ男子(必須)'!$A$3:$F$94,2,FALSE)))</f>
        <v/>
      </c>
      <c r="I173" s="52" t="str">
        <f>IF(G173="","",IF(COUNTIF(C173,"*女*"),VLOOKUP(G173,'出場選手データ女子(必須)'!$A$3:$F$100,4,FALSE),VLOOKUP(G173,'出場選手データ男子(必須)'!$A$3:$F$94,4,FALSE)))</f>
        <v/>
      </c>
      <c r="J173" s="56">
        <f t="shared" si="8"/>
        <v>0</v>
      </c>
      <c r="K173" s="68"/>
      <c r="L173" s="75"/>
      <c r="O173" s="91"/>
    </row>
    <row r="174" spans="1:15" ht="15" customHeight="1">
      <c r="A174" s="32">
        <v>154</v>
      </c>
      <c r="B174" s="41"/>
      <c r="C174" s="44" t="str">
        <f t="shared" si="6"/>
        <v/>
      </c>
      <c r="D174" s="44" t="str">
        <f t="shared" si="7"/>
        <v/>
      </c>
      <c r="E174" s="52"/>
      <c r="F174" s="52"/>
      <c r="G174" s="56"/>
      <c r="H174" s="52" t="str">
        <f>IF(G174="","",IF(COUNTIF(C174,"*女*"),VLOOKUP(G174,'出場選手データ女子(必須)'!$A$3:$F$100,2,FALSE),VLOOKUP(G174,'出場選手データ男子(必須)'!$A$3:$F$94,2,FALSE)))</f>
        <v/>
      </c>
      <c r="I174" s="52" t="str">
        <f>IF(G174="","",IF(COUNTIF(C174,"*女*"),VLOOKUP(G174,'出場選手データ女子(必須)'!$A$3:$F$100,4,FALSE),VLOOKUP(G174,'出場選手データ男子(必須)'!$A$3:$F$94,4,FALSE)))</f>
        <v/>
      </c>
      <c r="J174" s="56">
        <f t="shared" si="8"/>
        <v>0</v>
      </c>
      <c r="K174" s="68"/>
      <c r="L174" s="75"/>
      <c r="O174" s="91"/>
    </row>
    <row r="175" spans="1:15" ht="15" customHeight="1">
      <c r="A175" s="32">
        <v>155</v>
      </c>
      <c r="B175" s="41"/>
      <c r="C175" s="44" t="str">
        <f t="shared" si="6"/>
        <v/>
      </c>
      <c r="D175" s="44" t="str">
        <f t="shared" si="7"/>
        <v/>
      </c>
      <c r="E175" s="52"/>
      <c r="F175" s="52"/>
      <c r="G175" s="56"/>
      <c r="H175" s="52" t="str">
        <f>IF(G175="","",IF(COUNTIF(C175,"*女*"),VLOOKUP(G175,'出場選手データ女子(必須)'!$A$3:$F$100,2,FALSE),VLOOKUP(G175,'出場選手データ男子(必須)'!$A$3:$F$94,2,FALSE)))</f>
        <v/>
      </c>
      <c r="I175" s="52" t="str">
        <f>IF(G175="","",IF(COUNTIF(C175,"*女*"),VLOOKUP(G175,'出場選手データ女子(必須)'!$A$3:$F$100,4,FALSE),VLOOKUP(G175,'出場選手データ男子(必須)'!$A$3:$F$94,4,FALSE)))</f>
        <v/>
      </c>
      <c r="J175" s="56">
        <f t="shared" si="8"/>
        <v>0</v>
      </c>
      <c r="K175" s="68"/>
      <c r="L175" s="75"/>
      <c r="O175" s="91"/>
    </row>
    <row r="176" spans="1:15" ht="15" customHeight="1">
      <c r="A176" s="32">
        <v>156</v>
      </c>
      <c r="B176" s="41"/>
      <c r="C176" s="44" t="str">
        <f t="shared" si="6"/>
        <v/>
      </c>
      <c r="D176" s="44" t="str">
        <f t="shared" si="7"/>
        <v/>
      </c>
      <c r="E176" s="52"/>
      <c r="F176" s="52"/>
      <c r="G176" s="56"/>
      <c r="H176" s="52" t="str">
        <f>IF(G176="","",IF(COUNTIF(C176,"*女*"),VLOOKUP(G176,'出場選手データ女子(必須)'!$A$3:$F$100,2,FALSE),VLOOKUP(G176,'出場選手データ男子(必須)'!$A$3:$F$94,2,FALSE)))</f>
        <v/>
      </c>
      <c r="I176" s="52" t="str">
        <f>IF(G176="","",IF(COUNTIF(C176,"*女*"),VLOOKUP(G176,'出場選手データ女子(必須)'!$A$3:$F$100,4,FALSE),VLOOKUP(G176,'出場選手データ男子(必須)'!$A$3:$F$94,4,FALSE)))</f>
        <v/>
      </c>
      <c r="J176" s="56">
        <f t="shared" si="8"/>
        <v>0</v>
      </c>
      <c r="K176" s="68"/>
      <c r="L176" s="75"/>
      <c r="O176" s="91"/>
    </row>
    <row r="177" spans="1:15" ht="15" customHeight="1">
      <c r="A177" s="32">
        <v>157</v>
      </c>
      <c r="B177" s="41"/>
      <c r="C177" s="44" t="str">
        <f t="shared" si="6"/>
        <v/>
      </c>
      <c r="D177" s="44" t="str">
        <f t="shared" si="7"/>
        <v/>
      </c>
      <c r="E177" s="52"/>
      <c r="F177" s="52"/>
      <c r="G177" s="56"/>
      <c r="H177" s="52" t="str">
        <f>IF(G177="","",IF(COUNTIF(C177,"*女*"),VLOOKUP(G177,'出場選手データ女子(必須)'!$A$3:$F$100,2,FALSE),VLOOKUP(G177,'出場選手データ男子(必須)'!$A$3:$F$94,2,FALSE)))</f>
        <v/>
      </c>
      <c r="I177" s="52" t="str">
        <f>IF(G177="","",IF(COUNTIF(C177,"*女*"),VLOOKUP(G177,'出場選手データ女子(必須)'!$A$3:$F$100,4,FALSE),VLOOKUP(G177,'出場選手データ男子(必須)'!$A$3:$F$94,4,FALSE)))</f>
        <v/>
      </c>
      <c r="J177" s="56">
        <f t="shared" si="8"/>
        <v>0</v>
      </c>
      <c r="K177" s="68"/>
      <c r="L177" s="75"/>
      <c r="O177" s="91"/>
    </row>
    <row r="178" spans="1:15" ht="15" customHeight="1">
      <c r="A178" s="32">
        <v>158</v>
      </c>
      <c r="B178" s="41"/>
      <c r="C178" s="44" t="str">
        <f t="shared" si="6"/>
        <v/>
      </c>
      <c r="D178" s="44" t="str">
        <f t="shared" si="7"/>
        <v/>
      </c>
      <c r="E178" s="52"/>
      <c r="F178" s="52"/>
      <c r="G178" s="56"/>
      <c r="H178" s="52" t="str">
        <f>IF(G178="","",IF(COUNTIF(C178,"*女*"),VLOOKUP(G178,'出場選手データ女子(必須)'!$A$3:$F$100,2,FALSE),VLOOKUP(G178,'出場選手データ男子(必須)'!$A$3:$F$94,2,FALSE)))</f>
        <v/>
      </c>
      <c r="I178" s="52" t="str">
        <f>IF(G178="","",IF(COUNTIF(C178,"*女*"),VLOOKUP(G178,'出場選手データ女子(必須)'!$A$3:$F$100,4,FALSE),VLOOKUP(G178,'出場選手データ男子(必須)'!$A$3:$F$94,4,FALSE)))</f>
        <v/>
      </c>
      <c r="J178" s="56">
        <f t="shared" si="8"/>
        <v>0</v>
      </c>
      <c r="K178" s="68"/>
      <c r="L178" s="75"/>
      <c r="O178" s="91"/>
    </row>
    <row r="179" spans="1:15" ht="15" customHeight="1">
      <c r="A179" s="32">
        <v>159</v>
      </c>
      <c r="B179" s="41"/>
      <c r="C179" s="44" t="str">
        <f t="shared" si="6"/>
        <v/>
      </c>
      <c r="D179" s="44" t="str">
        <f t="shared" si="7"/>
        <v/>
      </c>
      <c r="E179" s="52"/>
      <c r="F179" s="52"/>
      <c r="G179" s="56"/>
      <c r="H179" s="52" t="str">
        <f>IF(G179="","",IF(COUNTIF(C179,"*女*"),VLOOKUP(G179,'出場選手データ女子(必須)'!$A$3:$F$100,2,FALSE),VLOOKUP(G179,'出場選手データ男子(必須)'!$A$3:$F$94,2,FALSE)))</f>
        <v/>
      </c>
      <c r="I179" s="52" t="str">
        <f>IF(G179="","",IF(COUNTIF(C179,"*女*"),VLOOKUP(G179,'出場選手データ女子(必須)'!$A$3:$F$100,4,FALSE),VLOOKUP(G179,'出場選手データ男子(必須)'!$A$3:$F$94,4,FALSE)))</f>
        <v/>
      </c>
      <c r="J179" s="56">
        <f t="shared" si="8"/>
        <v>0</v>
      </c>
      <c r="K179" s="68"/>
      <c r="L179" s="75"/>
      <c r="O179" s="91"/>
    </row>
    <row r="180" spans="1:15" ht="15" customHeight="1">
      <c r="A180" s="32">
        <v>160</v>
      </c>
      <c r="B180" s="43"/>
      <c r="C180" s="48" t="str">
        <f t="shared" si="6"/>
        <v/>
      </c>
      <c r="D180" s="48" t="str">
        <f t="shared" si="7"/>
        <v/>
      </c>
      <c r="E180" s="54"/>
      <c r="F180" s="54"/>
      <c r="G180" s="58"/>
      <c r="H180" s="54" t="str">
        <f>IF(G180="","",IF(COUNTIF(C180,"*女*"),VLOOKUP(G180,'出場選手データ女子(必須)'!$A$3:$F$100,2,FALSE),VLOOKUP(G180,'出場選手データ男子(必須)'!$A$3:$F$94,2,FALSE)))</f>
        <v/>
      </c>
      <c r="I180" s="54" t="str">
        <f>IF(G180="","",IF(COUNTIF(C180,"*女*"),VLOOKUP(G180,'出場選手データ女子(必須)'!$A$3:$F$100,4,FALSE),VLOOKUP(G180,'出場選手データ男子(必須)'!$A$3:$F$94,4,FALSE)))</f>
        <v/>
      </c>
      <c r="J180" s="58">
        <f t="shared" si="8"/>
        <v>0</v>
      </c>
      <c r="K180" s="70"/>
      <c r="L180" s="77"/>
      <c r="O180" s="91"/>
    </row>
  </sheetData>
  <mergeCells count="10">
    <mergeCell ref="D5:H5"/>
    <mergeCell ref="K5:M5"/>
    <mergeCell ref="K6:M6"/>
    <mergeCell ref="K7:M7"/>
    <mergeCell ref="K8:M8"/>
    <mergeCell ref="A1:P1"/>
    <mergeCell ref="D3:H3"/>
    <mergeCell ref="K3:L3"/>
    <mergeCell ref="D4:H4"/>
    <mergeCell ref="K4:M4"/>
  </mergeCells>
  <phoneticPr fontId="3"/>
  <conditionalFormatting sqref="C21:C180">
    <cfRule type="expression" dxfId="0" priority="1" stopIfTrue="1">
      <formula>NOT(ISERROR(SEARCH("女",C21)))</formula>
    </cfRule>
  </conditionalFormatting>
  <dataValidations count="3">
    <dataValidation imeMode="on" allowBlank="1" showInputMessage="1" showErrorMessage="1" sqref="L21:M120" xr:uid="{00000000-0002-0000-0300-000000000000}"/>
    <dataValidation imeMode="off" allowBlank="1" showInputMessage="1" showErrorMessage="1" sqref="D5:H5" xr:uid="{00000000-0002-0000-0300-000001000000}"/>
    <dataValidation imeMode="hiragana" allowBlank="1" showInputMessage="1" showErrorMessage="1" sqref="H21:I180" xr:uid="{00000000-0002-0000-0300-000002000000}"/>
  </dataValidations>
  <pageMargins left="0.53" right="0" top="0.51" bottom="0" header="0.33" footer="0.51181102362204722"/>
  <pageSetup paperSize="9" scale="83" fitToHeight="0" orientation="portrait" horizontalDpi="65533" r:id="rId1"/>
  <headerFooter alignWithMargins="0">
    <oddHeader>&amp;RP&amp;P</oddHeader>
  </headerFooter>
  <rowBreaks count="2" manualBreakCount="2">
    <brk id="70" max="15" man="1"/>
    <brk id="120" max="1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記載について（必読）</vt:lpstr>
      <vt:lpstr>出場選手データ男子(必須)</vt:lpstr>
      <vt:lpstr>出場選手データ女子(必須)</vt:lpstr>
      <vt:lpstr>中部様式_小学・中学・高校・一般用(必須)</vt:lpstr>
      <vt:lpstr>'中部様式_小学・中学・高校・一般用(必須)'!Print_Area</vt:lpstr>
      <vt:lpstr>'中部様式_小学・中学・高校・一般用(必須)'!Print_Titles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中部開催大会 選手データ提出ファイル</dc:title>
  <dc:creator>Yuya Takeshita</dc:creator>
  <cp:lastModifiedBy>北条小先生</cp:lastModifiedBy>
  <cp:lastPrinted>2025-03-23T12:30:40Z</cp:lastPrinted>
  <dcterms:created xsi:type="dcterms:W3CDTF">2017-03-27T01:41:19Z</dcterms:created>
  <dcterms:modified xsi:type="dcterms:W3CDTF">2026-03-18T08:20:25Z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2026-03-17T23:47:56Z</vt:filetime>
  </property>
</Properties>
</file>