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10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_rels/sheet8.xml.rels" ContentType="application/vnd.openxmlformats-package.relationships+xml"/>
  <Override PartName="/xl/worksheets/_rels/sheet11.xml.rels" ContentType="application/vnd.openxmlformats-package.relationships+xml"/>
  <Override PartName="/xl/worksheets/_rels/sheet12.xml.rels" ContentType="application/vnd.openxmlformats-package.relationships+xml"/>
  <Override PartName="/xl/worksheets/_rels/sheet14.xml.rels" ContentType="application/vnd.openxmlformats-package.relationships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drawings/vmlDrawing5.vml" ContentType="application/vnd.openxmlformats-officedocument.vmlDrawing"/>
  <Override PartName="/xl/drawings/vmlDrawing6.vml" ContentType="application/vnd.openxmlformats-officedocument.vmlDrawing"/>
  <Override PartName="/xl/drawings/vmlDrawing7.vml" ContentType="application/vnd.openxmlformats-officedocument.vmlDrawing"/>
  <Override PartName="/xl/drawings/vmlDrawing8.vml" ContentType="application/vnd.openxmlformats-officedocument.vmlDrawing"/>
  <Override PartName="/xl/drawings/vmlDrawing9.vml" ContentType="application/vnd.openxmlformats-officedocument.vmlDrawing"/>
  <Override PartName="/xl/drawings/vmlDrawing10.vml" ContentType="application/vnd.openxmlformats-officedocument.vmlDrawing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4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記載について（必読）" sheetId="1" state="visible" r:id="rId2"/>
    <sheet name="出場選手データ高校・一般男子" sheetId="2" state="visible" r:id="rId3"/>
    <sheet name="出場選手データ高校・一般女子" sheetId="3" state="visible" r:id="rId4"/>
    <sheet name="高校・一般種目登録" sheetId="4" state="visible" r:id="rId5"/>
    <sheet name="高校・一般個票" sheetId="5" state="visible" r:id="rId6"/>
    <sheet name="出場選手データ中学生男子" sheetId="6" state="visible" r:id="rId7"/>
    <sheet name="出場選手データ中学生女子" sheetId="7" state="visible" r:id="rId8"/>
    <sheet name="中学生種目登録" sheetId="8" state="visible" r:id="rId9"/>
    <sheet name="中学生個票" sheetId="9" state="visible" r:id="rId10"/>
    <sheet name="出場選手データ小学生男子" sheetId="10" state="visible" r:id="rId11"/>
    <sheet name="出場選手データ小学生女子" sheetId="11" state="visible" r:id="rId12"/>
    <sheet name="小学生種目登録" sheetId="12" state="visible" r:id="rId13"/>
    <sheet name="小学生個票" sheetId="13" state="visible" r:id="rId14"/>
    <sheet name="全部門リレー個票（手入力）" sheetId="14" state="visible" r:id="rId15"/>
  </sheets>
  <definedNames>
    <definedName function="false" hidden="false" localSheetId="0" name="_xlnm.Print_Area" vbProcedure="false">'記載について（必読）'!$A$1:$H$57</definedName>
    <definedName function="false" hidden="false" localSheetId="4" name="_xlnm.Print_Area" vbProcedure="false">高校・一般個票!$A$1:$DF$41</definedName>
    <definedName function="false" hidden="false" localSheetId="3" name="_xlnm.Print_Area" vbProcedure="false">高校・一般種目登録!$A$1:$P$100</definedName>
    <definedName function="false" hidden="false" localSheetId="3" name="_xlnm.Print_Titles" vbProcedure="false">高校・一般種目登録!$3:$3</definedName>
    <definedName function="false" hidden="false" localSheetId="12" name="_xlnm.Print_Area" vbProcedure="false">小学生個票!$A$1:$DF$41</definedName>
    <definedName function="false" hidden="false" localSheetId="11" name="_xlnm.Print_Area" vbProcedure="false">小学生種目登録!$A$1:$P$100</definedName>
    <definedName function="false" hidden="false" localSheetId="11" name="_xlnm.Print_Titles" vbProcedure="false">小学生種目登録!$3:$3</definedName>
    <definedName function="false" hidden="false" localSheetId="13" name="_xlnm.Print_Area" vbProcedure="false">'全部門リレー個票（手入力）'!$A$1:$K$54</definedName>
    <definedName function="false" hidden="false" localSheetId="8" name="_xlnm.Print_Area" vbProcedure="false">中学生個票!$A$1:$DF$41</definedName>
    <definedName function="false" hidden="false" localSheetId="7" name="_xlnm.Print_Area" vbProcedure="false">中学生種目登録!$A$1:$P$100</definedName>
    <definedName function="false" hidden="false" localSheetId="7" name="_xlnm.Print_Titles" vbProcedure="false">中学生種目登録!$3:$3</definedName>
    <definedName function="false" hidden="false" name="test" vbProcedure="false">#REF!</definedName>
    <definedName function="false" hidden="false" name="_Order1" vbProcedure="false">255</definedName>
    <definedName function="false" hidden="false" name="_Order2" vbProcedure="false">0</definedName>
    <definedName function="false" hidden="false" name="データ" vbProcedure="false">#REF!</definedName>
    <definedName function="false" hidden="false" name="基準" vbProcedure="false">#REF!</definedName>
    <definedName function="false" hidden="false" name="読込" vbProcedure="false">#REF!</definedName>
    <definedName function="false" hidden="false" localSheetId="3" name="_xlnm._FilterDatabase" vbProcedure="false">高校・一般種目登録!$R$25:$R$26</definedName>
    <definedName function="false" hidden="false" localSheetId="7" name="_xlnm._FilterDatabase" vbProcedure="false">中学生種目登録!$R$25:$R$26</definedName>
    <definedName function="false" hidden="false" localSheetId="11" name="_xlnm._FilterDatabase" vbProcedure="false">小学生種目登録!$R$25:$R$26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22" authorId="0">
      <text>
        <r>
          <rPr>
            <b val="true"/>
            <sz val="9"/>
            <color rgb="FF000000"/>
            <rFont val="ＭＳ Ｐゴシック"/>
            <family val="3"/>
            <charset val="128"/>
          </rPr>
          <t xml:space="preserve">半角数字</t>
        </r>
      </text>
    </comment>
    <comment ref="B22" authorId="0">
      <text>
        <r>
          <rPr>
            <b val="true"/>
            <sz val="9"/>
            <color rgb="FF000000"/>
            <rFont val="ＭＳ Ｐゴシック"/>
            <family val="3"/>
            <charset val="128"/>
          </rPr>
          <t xml:space="preserve">C4th外字不可！
姓と名の間に
半角ｽﾍﾟｰｽを入れる。
例：竹下 悠也</t>
        </r>
      </text>
    </comment>
    <comment ref="C22" authorId="0">
      <text>
        <r>
          <rPr>
            <b val="true"/>
            <sz val="9"/>
            <color rgb="FF000000"/>
            <rFont val="ＭＳ Ｐゴシック"/>
            <family val="3"/>
            <charset val="128"/>
          </rPr>
          <t xml:space="preserve">半角ｶﾅ
姓と名の間には
半角ｽﾍﾟｰｽを入れる
例：ﾀｹｼﾀ ﾕｳﾔ</t>
        </r>
      </text>
    </comment>
    <comment ref="D22" authorId="0">
      <text>
        <r>
          <rPr>
            <b val="true"/>
            <sz val="9"/>
            <color rgb="FF000000"/>
            <rFont val="ＭＳ Ｐゴシック"/>
            <family val="3"/>
            <charset val="128"/>
          </rPr>
          <t xml:space="preserve">半角数字</t>
        </r>
      </text>
    </comment>
    <comment ref="E22" authorId="0">
      <text>
        <r>
          <rPr>
            <b val="true"/>
            <sz val="9"/>
            <color rgb="FF000000"/>
            <rFont val="ＭＳ Ｐゴシック"/>
            <family val="3"/>
            <charset val="128"/>
          </rPr>
          <t xml:space="preserve">●小学校・中学校・高校・大学等の場合
　　○○小・○○中・○○高・○○大
　　のように略称を入れる。
　　例：伯耆町立岸本中学校⇒岸本中
　　　　境港市立第一中学校⇒境港第一中
　　　　倉吉市立東中学校　⇒倉吉東中
　　　　日野町立日野学園　⇒日野学園中
　　　　　　　　　　　　　　　　 ⇒日野学園小
●実業団・クラブチーム等の場合
　チーム名が長くなる場合は略称等を用いる。
　ｱﾙﾌｧﾍﾞｯﾄ・ｶﾀｶﾅは半角を用いること
</t>
        </r>
      </text>
    </comment>
    <comment ref="F22" authorId="0">
      <text>
        <r>
          <rPr>
            <b val="true"/>
            <sz val="9"/>
            <color rgb="FF000000"/>
            <rFont val="ＭＳ Ｐゴシック"/>
            <family val="3"/>
            <charset val="128"/>
          </rPr>
          <t xml:space="preserve">●小学校・中学校・高校・大学等の場合
　　略称のﾌﾘｶﾞﾅを半角ｶﾅで入れる。
　　例：伯耆町立岸本中学校⇒ｷｼﾓﾄﾁｭｳ
　　　　境港市立第一中学校⇒ｻｶｲﾐﾅﾄﾀﾞｲｲﾁﾁｭｳ
　　　　倉吉市立東中学校　⇒ｸﾗﾖｼﾋｶﾞｼﾁｭｳ
　　　　日野町立日野学園　⇒ﾋﾉｶﾞｸｴﾝ
●実業団・クラブチーム等の場合
　チーム名が長くなる場合は略称等を用いる。</t>
        </r>
      </text>
    </comment>
    <comment ref="G22" authorId="0">
      <text>
        <r>
          <rPr>
            <b val="true"/>
            <sz val="9"/>
            <color rgb="FF000000"/>
            <rFont val="ＭＳ Ｐゴシック"/>
            <family val="3"/>
            <charset val="128"/>
          </rPr>
          <t xml:space="preserve">所属都道府県を入力
例：鳥取 東京 北海道
大学生の場合は、所属陸協を入力する。
例：関東学連で所属陸協が鳥取の場合、「鳥取」</t>
        </r>
      </text>
    </comment>
  </commentList>
</comments>
</file>

<file path=xl/comments10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3" authorId="0">
      <text>
        <r>
          <rPr>
            <b val="true"/>
            <sz val="9"/>
            <color rgb="FF000000"/>
            <rFont val="ＭＳ Ｐゴシック"/>
            <family val="3"/>
            <charset val="128"/>
          </rPr>
          <t xml:space="preserve">半角数字</t>
        </r>
      </text>
    </comment>
    <comment ref="B3" authorId="0">
      <text>
        <r>
          <rPr>
            <b val="true"/>
            <sz val="9"/>
            <color rgb="FF000000"/>
            <rFont val="ＭＳ Ｐゴシック"/>
            <family val="3"/>
            <charset val="128"/>
          </rPr>
          <t xml:space="preserve">C4th外字不可！
姓と名の間に
半角ｽﾍﾟｰｽを入れる。
例：竹下 悠也</t>
        </r>
      </text>
    </comment>
    <comment ref="C3" authorId="0">
      <text>
        <r>
          <rPr>
            <b val="true"/>
            <sz val="9"/>
            <color rgb="FF000000"/>
            <rFont val="ＭＳ Ｐゴシック"/>
            <family val="3"/>
            <charset val="128"/>
          </rPr>
          <t xml:space="preserve">半角ｶﾅ
姓と名の間には
半角ｽﾍﾟｰｽを入れる
例：ﾀｹｼﾀ ﾕｳﾔ</t>
        </r>
      </text>
    </comment>
    <comment ref="D3" authorId="0">
      <text>
        <r>
          <rPr>
            <b val="true"/>
            <sz val="9"/>
            <color rgb="FF000000"/>
            <rFont val="ＭＳ Ｐゴシック"/>
            <family val="3"/>
            <charset val="128"/>
          </rPr>
          <t xml:space="preserve">半角数字</t>
        </r>
      </text>
    </comment>
    <comment ref="E3" authorId="0">
      <text>
        <r>
          <rPr>
            <b val="true"/>
            <sz val="9"/>
            <color rgb="FF000000"/>
            <rFont val="ＭＳ Ｐゴシック"/>
            <family val="3"/>
            <charset val="128"/>
          </rPr>
          <t xml:space="preserve">●小学校・中学校・高校・大学等の場合
　　○○小・○○中・○○高・○○大
　　のように略称を入れる。
　　例：伯耆町立岸本中学校⇒岸本中
　　　　境港市立第一中学校⇒境港第一中
　　　　倉吉市立東中学校　⇒倉吉東中
　　　　日野町立日野学園　⇒日野学園中
　　　　　　　　　　　　　　　　 ⇒日野学園小
●実業団・クラブチーム等の場合
　チーム名が長くなる場合は略称等を用いる。
　ｱﾙﾌｧﾍﾞｯﾄ・ｶﾀｶﾅは半角を用いること
</t>
        </r>
      </text>
    </comment>
    <comment ref="F3" authorId="0">
      <text>
        <r>
          <rPr>
            <b val="true"/>
            <sz val="9"/>
            <color rgb="FF000000"/>
            <rFont val="ＭＳ Ｐゴシック"/>
            <family val="3"/>
            <charset val="128"/>
          </rPr>
          <t xml:space="preserve">●小学校・中学校・高校・大学等の場合
　　略称のﾌﾘｶﾞﾅを半角ｶﾅで入れる。
　　例：伯耆町立岸本中学校⇒ｷｼﾓﾄﾁｭｳ
　　　　境港市立第一中学校⇒ｻｶｲﾐﾅﾄﾀﾞｲｲﾁﾁｭｳ
　　　　倉吉市立東中学校　⇒ｸﾗﾖｼﾋｶﾞｼﾁｭｳ
　　　　日野町立日野学園　⇒ﾋﾉｶﾞｸｴﾝ
●実業団・クラブチーム等の場合
　チーム名が長くなる場合は略称等を用いる。</t>
        </r>
      </text>
    </comment>
    <comment ref="G3" authorId="0">
      <text>
        <r>
          <rPr>
            <b val="true"/>
            <sz val="9"/>
            <color rgb="FF000000"/>
            <rFont val="ＭＳ Ｐゴシック"/>
            <family val="3"/>
            <charset val="128"/>
          </rPr>
          <t xml:space="preserve">所属都道府県を入力
例：鳥取 東京 北海道
大学生の場合は、所属陸協を入力する。
例：関東学連で所属陸協が鳥取の場合、「鳥取」</t>
        </r>
      </text>
    </comment>
  </commentList>
</comments>
</file>

<file path=xl/comments1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3" authorId="0">
      <text>
        <r>
          <rPr>
            <b val="true"/>
            <sz val="9"/>
            <color rgb="FF000000"/>
            <rFont val="ＭＳ Ｐゴシック"/>
            <family val="3"/>
            <charset val="128"/>
          </rPr>
          <t xml:space="preserve">半角数字</t>
        </r>
      </text>
    </comment>
    <comment ref="B3" authorId="0">
      <text>
        <r>
          <rPr>
            <b val="true"/>
            <sz val="9"/>
            <color rgb="FF000000"/>
            <rFont val="ＭＳ Ｐゴシック"/>
            <family val="3"/>
            <charset val="128"/>
          </rPr>
          <t xml:space="preserve">C4th外字不可！
姓と名の間に
半角ｽﾍﾟｰｽを入れる。
例：竹下 悠也</t>
        </r>
      </text>
    </comment>
    <comment ref="C3" authorId="0">
      <text>
        <r>
          <rPr>
            <b val="true"/>
            <sz val="9"/>
            <color rgb="FF000000"/>
            <rFont val="ＭＳ Ｐゴシック"/>
            <family val="3"/>
            <charset val="128"/>
          </rPr>
          <t xml:space="preserve">半角ｶﾅ
姓と名の間には
半角ｽﾍﾟｰｽを入れる
例：ﾀｹｼﾀ ﾕｳﾔ</t>
        </r>
      </text>
    </comment>
    <comment ref="D3" authorId="0">
      <text>
        <r>
          <rPr>
            <b val="true"/>
            <sz val="9"/>
            <color rgb="FF000000"/>
            <rFont val="ＭＳ Ｐゴシック"/>
            <family val="3"/>
            <charset val="128"/>
          </rPr>
          <t xml:space="preserve">半角数字</t>
        </r>
      </text>
    </comment>
    <comment ref="E3" authorId="0">
      <text>
        <r>
          <rPr>
            <b val="true"/>
            <sz val="9"/>
            <color rgb="FF000000"/>
            <rFont val="ＭＳ Ｐゴシック"/>
            <family val="3"/>
            <charset val="128"/>
          </rPr>
          <t xml:space="preserve">●小学校・中学校・高校・大学等の場合
　　○○小・○○中・○○高・○○大
　　のように略称を入れる。
　　例：伯耆町立岸本中学校⇒岸本中
　　　　境港市立第一中学校⇒境港第一中
　　　　倉吉市立東中学校　⇒倉吉東中
　　　　日野町立日野学園　⇒日野学園中
　　　　　　　　　　　　　　　　 ⇒日野学園小
●実業団・クラブチーム等の場合
　チーム名が長くなる場合は略称等を用いる。
　ｱﾙﾌｧﾍﾞｯﾄ・ｶﾀｶﾅは半角を用いること
</t>
        </r>
      </text>
    </comment>
    <comment ref="F3" authorId="0">
      <text>
        <r>
          <rPr>
            <b val="true"/>
            <sz val="9"/>
            <color rgb="FF000000"/>
            <rFont val="ＭＳ Ｐゴシック"/>
            <family val="3"/>
            <charset val="128"/>
          </rPr>
          <t xml:space="preserve">●小学校・中学校・高校・大学等の場合
　　略称のﾌﾘｶﾞﾅを半角ｶﾅで入れる。
　　例：伯耆町立岸本中学校⇒ｷｼﾓﾄﾁｭｳ
　　　　境港市立第一中学校⇒ｻｶｲﾐﾅﾄﾀﾞｲｲﾁﾁｭｳ
　　　　倉吉市立東中学校　⇒ｸﾗﾖｼﾋｶﾞｼﾁｭｳ
　　　　日野町立日野学園　⇒ﾋﾉｶﾞｸｴﾝ
●実業団・クラブチーム等の場合
　チーム名が長くなる場合は略称等を用いる。</t>
        </r>
      </text>
    </comment>
    <comment ref="G3" authorId="0">
      <text>
        <r>
          <rPr>
            <b val="true"/>
            <sz val="9"/>
            <color rgb="FF000000"/>
            <rFont val="ＭＳ Ｐゴシック"/>
            <family val="3"/>
            <charset val="128"/>
          </rPr>
          <t xml:space="preserve">所属都道府県を入力
例：鳥取 東京 北海道
大学生の場合は、所属陸協を入力する。
例：関東学連で所属陸協が鳥取の場合、「鳥取」</t>
        </r>
      </text>
    </comment>
  </commentList>
</comments>
</file>

<file path=xl/comments12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B21" authorId="0">
      <text>
        <r>
          <rPr>
            <sz val="9"/>
            <color rgb="FF000000"/>
            <rFont val="ＭＳ Ｐゴシック"/>
            <family val="3"/>
            <charset val="128"/>
          </rPr>
          <t xml:space="preserve">右記の表を見て、部門・種目コードを入力する。</t>
        </r>
      </text>
    </comment>
    <comment ref="C21" authorId="0">
      <text>
        <r>
          <rPr>
            <sz val="9"/>
            <color rgb="FF000000"/>
            <rFont val="ＭＳ Ｐゴシック"/>
            <family val="3"/>
            <charset val="128"/>
          </rPr>
          <t xml:space="preserve">自動表示</t>
        </r>
      </text>
    </comment>
    <comment ref="D3" authorId="0">
      <text>
        <r>
          <rPr>
            <sz val="11"/>
            <color rgb="FF000000"/>
            <rFont val="ＭＳ Ｐゴシック"/>
            <family val="3"/>
            <charset val="128"/>
          </rPr>
          <t xml:space="preserve">●小学校・中学校・高校・大学等の場合
　○○小・○○中・○○高・○○大
　のように略称を入れる。
</t>
        </r>
        <r>
          <rPr>
            <sz val="9"/>
            <color rgb="FF000000"/>
            <rFont val="MS P ゴシック"/>
            <family val="3"/>
            <charset val="128"/>
          </rPr>
          <t xml:space="preserve">
</t>
        </r>
      </text>
    </comment>
    <comment ref="D21" authorId="0">
      <text>
        <r>
          <rPr>
            <sz val="9"/>
            <color rgb="FF000000"/>
            <rFont val="ＭＳ Ｐゴシック"/>
            <family val="3"/>
            <charset val="128"/>
          </rPr>
          <t xml:space="preserve">自動表示</t>
        </r>
      </text>
    </comment>
    <comment ref="G21" authorId="0">
      <text>
        <r>
          <rPr>
            <sz val="9"/>
            <color rgb="FF000000"/>
            <rFont val="ＭＳ Ｐゴシック"/>
            <family val="3"/>
            <charset val="128"/>
          </rPr>
          <t xml:space="preserve">ﾅﾝﾊﾞｰを半角で入力</t>
        </r>
      </text>
    </comment>
    <comment ref="H21" authorId="0">
      <text>
        <r>
          <rPr>
            <b val="true"/>
            <sz val="9"/>
            <color rgb="FF000000"/>
            <rFont val="ＭＳ Ｐゴシック"/>
            <family val="3"/>
            <charset val="128"/>
          </rPr>
          <t xml:space="preserve">選手データから自動で表示、上書きも可</t>
        </r>
      </text>
    </comment>
    <comment ref="I21" authorId="0">
      <text>
        <r>
          <rPr>
            <b val="true"/>
            <sz val="9"/>
            <color rgb="FF000000"/>
            <rFont val="ＭＳ Ｐゴシック"/>
            <family val="3"/>
            <charset val="128"/>
          </rPr>
          <t xml:space="preserve">選手データから自動で表示、上書きも可</t>
        </r>
      </text>
    </comment>
    <comment ref="K21" authorId="0">
      <text>
        <r>
          <rPr>
            <sz val="9"/>
            <color rgb="FF000000"/>
            <rFont val="ＭＳ Ｐゴシック"/>
            <family val="3"/>
            <charset val="128"/>
          </rPr>
          <t xml:space="preserve">自己記録を半角で記入
短距離は秒と1/100秒の間にﾄﾞｯﾄを記入。400m等で1分を越える時は60秒台にする。
中長距離は分と秒の間にﾄﾞｯﾄを記入し､秒未満は記入しない。
ﾌｨｰﾙﾄﾞ競技はmをﾄﾞｯﾄにする。
例　12秒34→12.34
　   1分02秒34→62.34
　　 10分56秒→10.56
　　 10m23→10.23</t>
        </r>
      </text>
    </comment>
    <comment ref="N4" authorId="0">
      <text>
        <r>
          <rPr>
            <sz val="9"/>
            <color rgb="FF000000"/>
            <rFont val="ＭＳ Ｐゴシック"/>
            <family val="3"/>
            <charset val="128"/>
          </rPr>
          <t xml:space="preserve">参加数を入力して下さい。</t>
        </r>
      </text>
    </comment>
    <comment ref="N5" authorId="0">
      <text>
        <r>
          <rPr>
            <sz val="9"/>
            <color rgb="FF000000"/>
            <rFont val="ＭＳ Ｐゴシック"/>
            <family val="3"/>
            <charset val="128"/>
          </rPr>
          <t xml:space="preserve">参加数を入力して下さい。</t>
        </r>
      </text>
    </comment>
    <comment ref="N6" authorId="0">
      <text>
        <r>
          <rPr>
            <sz val="9"/>
            <color rgb="FF000000"/>
            <rFont val="ＭＳ Ｐゴシック"/>
            <family val="3"/>
            <charset val="128"/>
          </rPr>
          <t xml:space="preserve">参加数を入力して下さい。</t>
        </r>
      </text>
    </comment>
    <comment ref="N7" authorId="0">
      <text>
        <r>
          <rPr>
            <sz val="9"/>
            <color rgb="FF000000"/>
            <rFont val="ＭＳ Ｐゴシック"/>
            <family val="3"/>
            <charset val="128"/>
          </rPr>
          <t xml:space="preserve">参加数を入力して下さい。</t>
        </r>
      </text>
    </comment>
    <comment ref="N8" authorId="0">
      <text>
        <r>
          <rPr>
            <sz val="9"/>
            <color rgb="FF000000"/>
            <rFont val="ＭＳ Ｐゴシック"/>
            <family val="3"/>
            <charset val="128"/>
          </rPr>
          <t xml:space="preserve">参加数を入力して下さい。</t>
        </r>
      </text>
    </comment>
    <comment ref="N9" authorId="0">
      <text>
        <r>
          <rPr>
            <sz val="9"/>
            <color rgb="FF000000"/>
            <rFont val="ＭＳ Ｐゴシック"/>
            <family val="3"/>
            <charset val="128"/>
          </rPr>
          <t xml:space="preserve">参加数を入力して下さい。</t>
        </r>
      </text>
    </comment>
    <comment ref="N10" authorId="0">
      <text>
        <r>
          <rPr>
            <sz val="9"/>
            <color rgb="FF000000"/>
            <rFont val="ＭＳ Ｐゴシック"/>
            <family val="3"/>
            <charset val="128"/>
          </rPr>
          <t xml:space="preserve">自動計算されます。入力できません。</t>
        </r>
      </text>
    </comment>
    <comment ref="O4" authorId="0">
      <text>
        <r>
          <rPr>
            <sz val="9"/>
            <color rgb="FF000000"/>
            <rFont val="ＭＳ Ｐゴシック"/>
            <family val="3"/>
            <charset val="128"/>
          </rPr>
          <t xml:space="preserve">自動計算されます。入力できません。</t>
        </r>
      </text>
    </comment>
    <comment ref="O5" authorId="0">
      <text>
        <r>
          <rPr>
            <sz val="9"/>
            <color rgb="FF000000"/>
            <rFont val="ＭＳ Ｐゴシック"/>
            <family val="3"/>
            <charset val="128"/>
          </rPr>
          <t xml:space="preserve">自動計算されます。入力できません。</t>
        </r>
      </text>
    </comment>
    <comment ref="O6" authorId="0">
      <text>
        <r>
          <rPr>
            <sz val="9"/>
            <color rgb="FF000000"/>
            <rFont val="ＭＳ Ｐゴシック"/>
            <family val="3"/>
            <charset val="128"/>
          </rPr>
          <t xml:space="preserve">自動計算されます。入力できません。</t>
        </r>
      </text>
    </comment>
    <comment ref="O7" authorId="0">
      <text>
        <r>
          <rPr>
            <sz val="9"/>
            <color rgb="FF000000"/>
            <rFont val="ＭＳ Ｐゴシック"/>
            <family val="3"/>
            <charset val="128"/>
          </rPr>
          <t xml:space="preserve">自動計算されます。入力できません。</t>
        </r>
      </text>
    </comment>
    <comment ref="O8" authorId="0">
      <text>
        <r>
          <rPr>
            <sz val="9"/>
            <color rgb="FF000000"/>
            <rFont val="ＭＳ Ｐゴシック"/>
            <family val="3"/>
            <charset val="128"/>
          </rPr>
          <t xml:space="preserve">自動計算されます。入力できません。</t>
        </r>
      </text>
    </comment>
    <comment ref="O9" authorId="0">
      <text>
        <r>
          <rPr>
            <sz val="9"/>
            <color rgb="FF000000"/>
            <rFont val="ＭＳ Ｐゴシック"/>
            <family val="3"/>
            <charset val="128"/>
          </rPr>
          <t xml:space="preserve">自動計算されます。入力できません。</t>
        </r>
      </text>
    </comment>
    <comment ref="O10" authorId="0">
      <text>
        <r>
          <rPr>
            <sz val="9"/>
            <color rgb="FF000000"/>
            <rFont val="ＭＳ Ｐゴシック"/>
            <family val="3"/>
            <charset val="128"/>
          </rPr>
          <t xml:space="preserve">自動計算されます。入力できません。</t>
        </r>
      </text>
    </comment>
  </commentList>
</comments>
</file>

<file path=xl/comments2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3" authorId="0">
      <text>
        <r>
          <rPr>
            <b val="true"/>
            <sz val="9"/>
            <color rgb="FF000000"/>
            <rFont val="ＭＳ Ｐゴシック"/>
            <family val="3"/>
            <charset val="128"/>
          </rPr>
          <t xml:space="preserve">半角数字</t>
        </r>
      </text>
    </comment>
    <comment ref="B3" authorId="0">
      <text>
        <r>
          <rPr>
            <b val="true"/>
            <sz val="9"/>
            <color rgb="FF000000"/>
            <rFont val="ＭＳ Ｐゴシック"/>
            <family val="3"/>
            <charset val="128"/>
          </rPr>
          <t xml:space="preserve">C4th外字不可！
姓と名の間に
半角ｽﾍﾟｰｽを入れる。
例：竹下 悠也</t>
        </r>
      </text>
    </comment>
    <comment ref="C3" authorId="0">
      <text>
        <r>
          <rPr>
            <b val="true"/>
            <sz val="9"/>
            <color rgb="FF000000"/>
            <rFont val="ＭＳ Ｐゴシック"/>
            <family val="3"/>
            <charset val="128"/>
          </rPr>
          <t xml:space="preserve">半角ｶﾅ
姓と名の間には
半角ｽﾍﾟｰｽを入れる
例：ﾀｹｼﾀ ﾕｳﾔ</t>
        </r>
      </text>
    </comment>
    <comment ref="D3" authorId="0">
      <text>
        <r>
          <rPr>
            <b val="true"/>
            <sz val="9"/>
            <color rgb="FF000000"/>
            <rFont val="ＭＳ Ｐゴシック"/>
            <family val="3"/>
            <charset val="128"/>
          </rPr>
          <t xml:space="preserve">半角数字</t>
        </r>
      </text>
    </comment>
    <comment ref="E3" authorId="0">
      <text>
        <r>
          <rPr>
            <b val="true"/>
            <sz val="9"/>
            <color rgb="FF000000"/>
            <rFont val="ＭＳ Ｐゴシック"/>
            <family val="3"/>
            <charset val="128"/>
          </rPr>
          <t xml:space="preserve">●小学校・中学校・高校・大学等の場合
　　○○小・○○中・○○高・○○大
　　のように略称を入れる。
　　例：伯耆町立岸本中学校⇒岸本中
　　　　境港市立第一中学校⇒境港第一中
　　　　倉吉市立東中学校　⇒倉吉東中
　　　　日野町立日野学園　⇒日野学園中
　　　　　　　　　　　　　　　　 ⇒日野学園小
●実業団・クラブチーム等の場合
　チーム名が長くなる場合は略称等を用いる。
　ｱﾙﾌｧﾍﾞｯﾄ・ｶﾀｶﾅは半角を用いること
</t>
        </r>
      </text>
    </comment>
    <comment ref="F3" authorId="0">
      <text>
        <r>
          <rPr>
            <b val="true"/>
            <sz val="9"/>
            <color rgb="FF000000"/>
            <rFont val="ＭＳ Ｐゴシック"/>
            <family val="3"/>
            <charset val="128"/>
          </rPr>
          <t xml:space="preserve">●小学校・中学校・高校・大学等の場合
　　略称のﾌﾘｶﾞﾅを半角ｶﾅで入れる。
　　例：伯耆町立岸本中学校⇒ｷｼﾓﾄﾁｭｳ
　　　　境港市立第一中学校⇒ｻｶｲﾐﾅﾄﾀﾞｲｲﾁﾁｭｳ
　　　　倉吉市立東中学校　⇒ｸﾗﾖｼﾋｶﾞｼﾁｭｳ
　　　　日野町立日野学園　⇒ﾋﾉｶﾞｸｴﾝ
●実業団・クラブチーム等の場合
　チーム名が長くなる場合は略称等を用いる。</t>
        </r>
      </text>
    </comment>
    <comment ref="G3" authorId="0">
      <text>
        <r>
          <rPr>
            <b val="true"/>
            <sz val="9"/>
            <color rgb="FF000000"/>
            <rFont val="ＭＳ Ｐゴシック"/>
            <family val="3"/>
            <charset val="128"/>
          </rPr>
          <t xml:space="preserve">所属都道府県を入力
例：鳥取 東京 北海道
大学生の場合は、所属陸協を入力する。
例：関東学連で所属陸協が鳥取の場合、「鳥取」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3" authorId="0">
      <text>
        <r>
          <rPr>
            <b val="true"/>
            <sz val="9"/>
            <color rgb="FF000000"/>
            <rFont val="ＭＳ Ｐゴシック"/>
            <family val="3"/>
            <charset val="128"/>
          </rPr>
          <t xml:space="preserve">半角数字</t>
        </r>
      </text>
    </comment>
    <comment ref="B3" authorId="0">
      <text>
        <r>
          <rPr>
            <b val="true"/>
            <sz val="9"/>
            <color rgb="FF000000"/>
            <rFont val="ＭＳ Ｐゴシック"/>
            <family val="3"/>
            <charset val="128"/>
          </rPr>
          <t xml:space="preserve">C4th外字不可！
姓と名の間に
半角ｽﾍﾟｰｽを入れる。
例：竹下 悠也</t>
        </r>
      </text>
    </comment>
    <comment ref="C3" authorId="0">
      <text>
        <r>
          <rPr>
            <b val="true"/>
            <sz val="9"/>
            <color rgb="FF000000"/>
            <rFont val="ＭＳ Ｐゴシック"/>
            <family val="3"/>
            <charset val="128"/>
          </rPr>
          <t xml:space="preserve">半角ｶﾅ
姓と名の間には
半角ｽﾍﾟｰｽを入れる
例：ﾀｹｼﾀ ﾕｳﾔ</t>
        </r>
      </text>
    </comment>
    <comment ref="D3" authorId="0">
      <text>
        <r>
          <rPr>
            <b val="true"/>
            <sz val="9"/>
            <color rgb="FF000000"/>
            <rFont val="ＭＳ Ｐゴシック"/>
            <family val="3"/>
            <charset val="128"/>
          </rPr>
          <t xml:space="preserve">半角数字</t>
        </r>
      </text>
    </comment>
    <comment ref="E3" authorId="0">
      <text>
        <r>
          <rPr>
            <b val="true"/>
            <sz val="9"/>
            <color rgb="FF000000"/>
            <rFont val="ＭＳ Ｐゴシック"/>
            <family val="3"/>
            <charset val="128"/>
          </rPr>
          <t xml:space="preserve">●小学校・中学校・高校・大学等の場合
　　○○小・○○中・○○高・○○大
　　のように略称を入れる。
　　例：伯耆町立岸本中学校⇒岸本中
　　　　境港市立第一中学校⇒境港第一中
　　　　倉吉市立東中学校　⇒倉吉東中
　　　　日野町立日野学園　⇒日野学園中
　　　　　　　　　　　　　　　　 ⇒日野学園小
●実業団・クラブチーム等の場合
　チーム名が長くなる場合は略称等を用いる。
　ｱﾙﾌｧﾍﾞｯﾄ・ｶﾀｶﾅは半角を用いること
</t>
        </r>
      </text>
    </comment>
    <comment ref="F3" authorId="0">
      <text>
        <r>
          <rPr>
            <b val="true"/>
            <sz val="9"/>
            <color rgb="FF000000"/>
            <rFont val="ＭＳ Ｐゴシック"/>
            <family val="3"/>
            <charset val="128"/>
          </rPr>
          <t xml:space="preserve">●小学校・中学校・高校・大学等の場合
　　略称のﾌﾘｶﾞﾅを半角ｶﾅで入れる。
　　例：伯耆町立岸本中学校⇒ｷｼﾓﾄﾁｭｳ
　　　　境港市立第一中学校⇒ｻｶｲﾐﾅﾄﾀﾞｲｲﾁﾁｭｳ
　　　　倉吉市立東中学校　⇒ｸﾗﾖｼﾋｶﾞｼﾁｭｳ
　　　　日野町立日野学園　⇒ﾋﾉｶﾞｸｴﾝ
●実業団・クラブチーム等の場合
　チーム名が長くなる場合は略称等を用いる。</t>
        </r>
      </text>
    </comment>
    <comment ref="G3" authorId="0">
      <text>
        <r>
          <rPr>
            <b val="true"/>
            <sz val="9"/>
            <color rgb="FF000000"/>
            <rFont val="ＭＳ Ｐゴシック"/>
            <family val="3"/>
            <charset val="128"/>
          </rPr>
          <t xml:space="preserve">所属都道府県を入力
例：鳥取 東京 北海道
大学生の場合は、所属陸協を入力する。
例：関東学連で所属陸協が鳥取の場合、「鳥取」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B21" authorId="0">
      <text>
        <r>
          <rPr>
            <sz val="9"/>
            <color rgb="FF000000"/>
            <rFont val="ＭＳ Ｐゴシック"/>
            <family val="3"/>
            <charset val="128"/>
          </rPr>
          <t xml:space="preserve">右記の表を見て、部門・種目コードを入力する。</t>
        </r>
      </text>
    </comment>
    <comment ref="C21" authorId="0">
      <text>
        <r>
          <rPr>
            <sz val="9"/>
            <color rgb="FF000000"/>
            <rFont val="ＭＳ Ｐゴシック"/>
            <family val="3"/>
            <charset val="128"/>
          </rPr>
          <t xml:space="preserve">自動表示</t>
        </r>
      </text>
    </comment>
    <comment ref="D3" authorId="0">
      <text>
        <r>
          <rPr>
            <sz val="11"/>
            <color rgb="FF000000"/>
            <rFont val="ＭＳ Ｐゴシック"/>
            <family val="3"/>
            <charset val="128"/>
          </rPr>
          <t xml:space="preserve">●小学校・中学校・高校・大学等の場合
　○○小・○○中・○○高・○○大
　のように略称を入れる。
</t>
        </r>
        <r>
          <rPr>
            <sz val="9"/>
            <color rgb="FF000000"/>
            <rFont val="MS P ゴシック"/>
            <family val="3"/>
            <charset val="128"/>
          </rPr>
          <t xml:space="preserve">
</t>
        </r>
      </text>
    </comment>
    <comment ref="D21" authorId="0">
      <text>
        <r>
          <rPr>
            <sz val="9"/>
            <color rgb="FF000000"/>
            <rFont val="ＭＳ Ｐゴシック"/>
            <family val="3"/>
            <charset val="128"/>
          </rPr>
          <t xml:space="preserve">自動表示</t>
        </r>
      </text>
    </comment>
    <comment ref="G21" authorId="0">
      <text>
        <r>
          <rPr>
            <sz val="9"/>
            <color rgb="FF000000"/>
            <rFont val="ＭＳ Ｐゴシック"/>
            <family val="3"/>
            <charset val="128"/>
          </rPr>
          <t xml:space="preserve">ﾅﾝﾊﾞｰを半角で入力</t>
        </r>
      </text>
    </comment>
    <comment ref="H21" authorId="0">
      <text>
        <r>
          <rPr>
            <b val="true"/>
            <sz val="9"/>
            <color rgb="FF000000"/>
            <rFont val="ＭＳ Ｐゴシック"/>
            <family val="3"/>
            <charset val="128"/>
          </rPr>
          <t xml:space="preserve">選手データから自動で表示、上書きも可</t>
        </r>
      </text>
    </comment>
    <comment ref="I21" authorId="0">
      <text>
        <r>
          <rPr>
            <b val="true"/>
            <sz val="9"/>
            <color rgb="FF000000"/>
            <rFont val="ＭＳ Ｐゴシック"/>
            <family val="3"/>
            <charset val="128"/>
          </rPr>
          <t xml:space="preserve">選手データから自動で表示、上書きも可</t>
        </r>
      </text>
    </comment>
    <comment ref="K21" authorId="0">
      <text>
        <r>
          <rPr>
            <sz val="9"/>
            <color rgb="FF000000"/>
            <rFont val="ＭＳ Ｐゴシック"/>
            <family val="3"/>
            <charset val="128"/>
          </rPr>
          <t xml:space="preserve">自己記録を半角で記入
短距離は秒と1/100秒の間にﾄﾞｯﾄを記入。400m等で1分を越える時は60秒台にする。
中長距離は分と秒の間にﾄﾞｯﾄを記入し､秒未満は記入しない。
ﾌｨｰﾙﾄﾞ競技はmをﾄﾞｯﾄにする。
例　12秒34→12.34
　   1分02秒34→62.34
　　 10分56秒→10.56
　　 10m23→10.23</t>
        </r>
      </text>
    </comment>
    <comment ref="N4" authorId="0">
      <text>
        <r>
          <rPr>
            <sz val="9"/>
            <color rgb="FF000000"/>
            <rFont val="ＭＳ Ｐゴシック"/>
            <family val="3"/>
            <charset val="128"/>
          </rPr>
          <t xml:space="preserve">参加数を入力して下さい。</t>
        </r>
      </text>
    </comment>
    <comment ref="N5" authorId="0">
      <text>
        <r>
          <rPr>
            <sz val="9"/>
            <color rgb="FF000000"/>
            <rFont val="ＭＳ Ｐゴシック"/>
            <family val="3"/>
            <charset val="128"/>
          </rPr>
          <t xml:space="preserve">参加数を入力して下さい。</t>
        </r>
      </text>
    </comment>
    <comment ref="N6" authorId="0">
      <text>
        <r>
          <rPr>
            <sz val="9"/>
            <color rgb="FF000000"/>
            <rFont val="ＭＳ Ｐゴシック"/>
            <family val="3"/>
            <charset val="128"/>
          </rPr>
          <t xml:space="preserve">参加数を入力して下さい。</t>
        </r>
      </text>
    </comment>
    <comment ref="N7" authorId="0">
      <text>
        <r>
          <rPr>
            <sz val="9"/>
            <color rgb="FF000000"/>
            <rFont val="ＭＳ Ｐゴシック"/>
            <family val="3"/>
            <charset val="128"/>
          </rPr>
          <t xml:space="preserve">参加数を入力して下さい。</t>
        </r>
      </text>
    </comment>
    <comment ref="N8" authorId="0">
      <text>
        <r>
          <rPr>
            <sz val="9"/>
            <color rgb="FF000000"/>
            <rFont val="ＭＳ Ｐゴシック"/>
            <family val="3"/>
            <charset val="128"/>
          </rPr>
          <t xml:space="preserve">参加数を入力して下さい。</t>
        </r>
      </text>
    </comment>
    <comment ref="N9" authorId="0">
      <text>
        <r>
          <rPr>
            <sz val="9"/>
            <color rgb="FF000000"/>
            <rFont val="ＭＳ Ｐゴシック"/>
            <family val="3"/>
            <charset val="128"/>
          </rPr>
          <t xml:space="preserve">参加数を入力して下さい。</t>
        </r>
      </text>
    </comment>
    <comment ref="N10" authorId="0">
      <text>
        <r>
          <rPr>
            <sz val="9"/>
            <color rgb="FF000000"/>
            <rFont val="ＭＳ Ｐゴシック"/>
            <family val="3"/>
            <charset val="128"/>
          </rPr>
          <t xml:space="preserve">自動計算されます。入力できません。</t>
        </r>
      </text>
    </comment>
    <comment ref="O4" authorId="0">
      <text>
        <r>
          <rPr>
            <sz val="9"/>
            <color rgb="FF000000"/>
            <rFont val="ＭＳ Ｐゴシック"/>
            <family val="3"/>
            <charset val="128"/>
          </rPr>
          <t xml:space="preserve">自動計算されます。入力できません。</t>
        </r>
      </text>
    </comment>
    <comment ref="O5" authorId="0">
      <text>
        <r>
          <rPr>
            <sz val="9"/>
            <color rgb="FF000000"/>
            <rFont val="ＭＳ Ｐゴシック"/>
            <family val="3"/>
            <charset val="128"/>
          </rPr>
          <t xml:space="preserve">自動計算されます。入力できません。</t>
        </r>
      </text>
    </comment>
    <comment ref="O6" authorId="0">
      <text>
        <r>
          <rPr>
            <sz val="9"/>
            <color rgb="FF000000"/>
            <rFont val="ＭＳ Ｐゴシック"/>
            <family val="3"/>
            <charset val="128"/>
          </rPr>
          <t xml:space="preserve">自動計算されます。入力できません。</t>
        </r>
      </text>
    </comment>
    <comment ref="O7" authorId="0">
      <text>
        <r>
          <rPr>
            <sz val="9"/>
            <color rgb="FF000000"/>
            <rFont val="ＭＳ Ｐゴシック"/>
            <family val="3"/>
            <charset val="128"/>
          </rPr>
          <t xml:space="preserve">自動計算されます。入力できません。</t>
        </r>
      </text>
    </comment>
    <comment ref="O8" authorId="0">
      <text>
        <r>
          <rPr>
            <sz val="9"/>
            <color rgb="FF000000"/>
            <rFont val="ＭＳ Ｐゴシック"/>
            <family val="3"/>
            <charset val="128"/>
          </rPr>
          <t xml:space="preserve">自動計算されます。入力できません。</t>
        </r>
      </text>
    </comment>
    <comment ref="O9" authorId="0">
      <text>
        <r>
          <rPr>
            <sz val="9"/>
            <color rgb="FF000000"/>
            <rFont val="ＭＳ Ｐゴシック"/>
            <family val="3"/>
            <charset val="128"/>
          </rPr>
          <t xml:space="preserve">自動計算されます。入力できません。</t>
        </r>
      </text>
    </comment>
    <comment ref="O10" authorId="0">
      <text>
        <r>
          <rPr>
            <sz val="9"/>
            <color rgb="FF000000"/>
            <rFont val="ＭＳ Ｐゴシック"/>
            <family val="3"/>
            <charset val="128"/>
          </rPr>
          <t xml:space="preserve">自動計算されます。入力できません。</t>
        </r>
      </text>
    </comment>
  </commentList>
</comments>
</file>

<file path=xl/comments6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3" authorId="0">
      <text>
        <r>
          <rPr>
            <b val="true"/>
            <sz val="9"/>
            <color rgb="FF000000"/>
            <rFont val="ＭＳ Ｐゴシック"/>
            <family val="3"/>
            <charset val="128"/>
          </rPr>
          <t xml:space="preserve">半角数字</t>
        </r>
      </text>
    </comment>
    <comment ref="B3" authorId="0">
      <text>
        <r>
          <rPr>
            <b val="true"/>
            <sz val="9"/>
            <color rgb="FF000000"/>
            <rFont val="ＭＳ Ｐゴシック"/>
            <family val="3"/>
            <charset val="128"/>
          </rPr>
          <t xml:space="preserve">C4th外字不可！
姓と名の間に
半角ｽﾍﾟｰｽを入れる。
例：竹下 悠也</t>
        </r>
      </text>
    </comment>
    <comment ref="C3" authorId="0">
      <text>
        <r>
          <rPr>
            <b val="true"/>
            <sz val="9"/>
            <color rgb="FF000000"/>
            <rFont val="ＭＳ Ｐゴシック"/>
            <family val="3"/>
            <charset val="128"/>
          </rPr>
          <t xml:space="preserve">半角ｶﾅ
姓と名の間には
半角ｽﾍﾟｰｽを入れる
例：ﾀｹｼﾀ ﾕｳﾔ</t>
        </r>
      </text>
    </comment>
    <comment ref="D3" authorId="0">
      <text>
        <r>
          <rPr>
            <b val="true"/>
            <sz val="9"/>
            <color rgb="FF000000"/>
            <rFont val="ＭＳ Ｐゴシック"/>
            <family val="3"/>
            <charset val="128"/>
          </rPr>
          <t xml:space="preserve">半角数字</t>
        </r>
      </text>
    </comment>
    <comment ref="E3" authorId="0">
      <text>
        <r>
          <rPr>
            <b val="true"/>
            <sz val="9"/>
            <color rgb="FF000000"/>
            <rFont val="ＭＳ Ｐゴシック"/>
            <family val="3"/>
            <charset val="128"/>
          </rPr>
          <t xml:space="preserve">●小学校・中学校・高校・大学等の場合
　　○○小・○○中・○○高・○○大
　　のように略称を入れる。
　　例：伯耆町立岸本中学校⇒岸本中
　　　　境港市立第一中学校⇒境港第一中
　　　　倉吉市立東中学校　⇒倉吉東中
　　　　日野町立日野学園　⇒日野学園中
　　　　　　　　　　　　　　　　 ⇒日野学園小
●実業団・クラブチーム等の場合
　チーム名が長くなる場合は略称等を用いる。
　ｱﾙﾌｧﾍﾞｯﾄ・ｶﾀｶﾅは半角を用いること
</t>
        </r>
      </text>
    </comment>
    <comment ref="F3" authorId="0">
      <text>
        <r>
          <rPr>
            <b val="true"/>
            <sz val="9"/>
            <color rgb="FF000000"/>
            <rFont val="ＭＳ Ｐゴシック"/>
            <family val="3"/>
            <charset val="128"/>
          </rPr>
          <t xml:space="preserve">●小学校・中学校・高校・大学等の場合
　　略称のﾌﾘｶﾞﾅを半角ｶﾅで入れる。
　　例：伯耆町立岸本中学校⇒ｷｼﾓﾄﾁｭｳ
　　　　境港市立第一中学校⇒ｻｶｲﾐﾅﾄﾀﾞｲｲﾁﾁｭｳ
　　　　倉吉市立東中学校　⇒ｸﾗﾖｼﾋｶﾞｼﾁｭｳ
　　　　日野町立日野学園　⇒ﾋﾉｶﾞｸｴﾝ
●実業団・クラブチーム等の場合
　チーム名が長くなる場合は略称等を用いる。</t>
        </r>
      </text>
    </comment>
    <comment ref="G3" authorId="0">
      <text>
        <r>
          <rPr>
            <b val="true"/>
            <sz val="9"/>
            <color rgb="FF000000"/>
            <rFont val="ＭＳ Ｐゴシック"/>
            <family val="3"/>
            <charset val="128"/>
          </rPr>
          <t xml:space="preserve">所属都道府県を入力
例：鳥取 東京 北海道
大学生の場合は、所属陸協を入力する。
例：関東学連で所属陸協が鳥取の場合、「鳥取」</t>
        </r>
      </text>
    </comment>
  </commentList>
</comments>
</file>

<file path=xl/comments7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3" authorId="0">
      <text>
        <r>
          <rPr>
            <b val="true"/>
            <sz val="9"/>
            <color rgb="FF000000"/>
            <rFont val="ＭＳ Ｐゴシック"/>
            <family val="3"/>
            <charset val="128"/>
          </rPr>
          <t xml:space="preserve">半角数字</t>
        </r>
      </text>
    </comment>
    <comment ref="B3" authorId="0">
      <text>
        <r>
          <rPr>
            <b val="true"/>
            <sz val="9"/>
            <color rgb="FF000000"/>
            <rFont val="ＭＳ Ｐゴシック"/>
            <family val="3"/>
            <charset val="128"/>
          </rPr>
          <t xml:space="preserve">C4th外字不可！
姓と名の間に
半角ｽﾍﾟｰｽを入れる。
例：竹下 悠也</t>
        </r>
      </text>
    </comment>
    <comment ref="C3" authorId="0">
      <text>
        <r>
          <rPr>
            <b val="true"/>
            <sz val="9"/>
            <color rgb="FF000000"/>
            <rFont val="ＭＳ Ｐゴシック"/>
            <family val="3"/>
            <charset val="128"/>
          </rPr>
          <t xml:space="preserve">半角ｶﾅ
姓と名の間には
半角ｽﾍﾟｰｽを入れる
例：ﾀｹｼﾀ ﾕｳﾔ</t>
        </r>
      </text>
    </comment>
    <comment ref="D3" authorId="0">
      <text>
        <r>
          <rPr>
            <b val="true"/>
            <sz val="9"/>
            <color rgb="FF000000"/>
            <rFont val="ＭＳ Ｐゴシック"/>
            <family val="3"/>
            <charset val="128"/>
          </rPr>
          <t xml:space="preserve">半角数字</t>
        </r>
      </text>
    </comment>
    <comment ref="E3" authorId="0">
      <text>
        <r>
          <rPr>
            <b val="true"/>
            <sz val="9"/>
            <color rgb="FF000000"/>
            <rFont val="ＭＳ Ｐゴシック"/>
            <family val="3"/>
            <charset val="128"/>
          </rPr>
          <t xml:space="preserve">●小学校・中学校・高校・大学等の場合
　　○○小・○○中・○○高・○○大
　　のように略称を入れる。
　　例：伯耆町立岸本中学校⇒岸本中
　　　　境港市立第一中学校⇒境港第一中
　　　　倉吉市立東中学校　⇒倉吉東中
　　　　日野町立日野学園　⇒日野学園中
　　　　　　　　　　　　　　　　 ⇒日野学園小
●実業団・クラブチーム等の場合
　チーム名が長くなる場合は略称等を用いる。
　ｱﾙﾌｧﾍﾞｯﾄ・ｶﾀｶﾅは半角を用いること
</t>
        </r>
      </text>
    </comment>
    <comment ref="F3" authorId="0">
      <text>
        <r>
          <rPr>
            <b val="true"/>
            <sz val="9"/>
            <color rgb="FF000000"/>
            <rFont val="ＭＳ Ｐゴシック"/>
            <family val="3"/>
            <charset val="128"/>
          </rPr>
          <t xml:space="preserve">●小学校・中学校・高校・大学等の場合
　　略称のﾌﾘｶﾞﾅを半角ｶﾅで入れる。
　　例：伯耆町立岸本中学校⇒ｷｼﾓﾄﾁｭｳ
　　　　境港市立第一中学校⇒ｻｶｲﾐﾅﾄﾀﾞｲｲﾁﾁｭｳ
　　　　倉吉市立東中学校　⇒ｸﾗﾖｼﾋｶﾞｼﾁｭｳ
　　　　日野町立日野学園　⇒ﾋﾉｶﾞｸｴﾝ
●実業団・クラブチーム等の場合
　チーム名が長くなる場合は略称等を用いる。</t>
        </r>
      </text>
    </comment>
    <comment ref="G3" authorId="0">
      <text>
        <r>
          <rPr>
            <b val="true"/>
            <sz val="9"/>
            <color rgb="FF000000"/>
            <rFont val="ＭＳ Ｐゴシック"/>
            <family val="3"/>
            <charset val="128"/>
          </rPr>
          <t xml:space="preserve">所属都道府県を入力
例：鳥取 東京 北海道
大学生の場合は、所属陸協を入力する。
例：関東学連で所属陸協が鳥取の場合、「鳥取」</t>
        </r>
      </text>
    </comment>
  </commentList>
</comments>
</file>

<file path=xl/comments8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B21" authorId="0">
      <text>
        <r>
          <rPr>
            <sz val="9"/>
            <color rgb="FF000000"/>
            <rFont val="ＭＳ Ｐゴシック"/>
            <family val="3"/>
            <charset val="128"/>
          </rPr>
          <t xml:space="preserve">右記の表を見て、部門・種目コードを入力する。</t>
        </r>
      </text>
    </comment>
    <comment ref="C21" authorId="0">
      <text>
        <r>
          <rPr>
            <sz val="9"/>
            <color rgb="FF000000"/>
            <rFont val="ＭＳ Ｐゴシック"/>
            <family val="3"/>
            <charset val="128"/>
          </rPr>
          <t xml:space="preserve">自動表示</t>
        </r>
      </text>
    </comment>
    <comment ref="D3" authorId="0">
      <text>
        <r>
          <rPr>
            <sz val="11"/>
            <color rgb="FF000000"/>
            <rFont val="ＭＳ Ｐゴシック"/>
            <family val="3"/>
            <charset val="128"/>
          </rPr>
          <t xml:space="preserve">●小学校・中学校・高校・大学等の場合
　○○小・○○中・○○高・○○大
　のように略称を入れる。
</t>
        </r>
        <r>
          <rPr>
            <sz val="9"/>
            <color rgb="FF000000"/>
            <rFont val="MS P ゴシック"/>
            <family val="3"/>
            <charset val="128"/>
          </rPr>
          <t xml:space="preserve">
</t>
        </r>
      </text>
    </comment>
    <comment ref="D21" authorId="0">
      <text>
        <r>
          <rPr>
            <sz val="9"/>
            <color rgb="FF000000"/>
            <rFont val="ＭＳ Ｐゴシック"/>
            <family val="3"/>
            <charset val="128"/>
          </rPr>
          <t xml:space="preserve">自動表示</t>
        </r>
      </text>
    </comment>
    <comment ref="G21" authorId="0">
      <text>
        <r>
          <rPr>
            <sz val="9"/>
            <color rgb="FF000000"/>
            <rFont val="ＭＳ Ｐゴシック"/>
            <family val="3"/>
            <charset val="128"/>
          </rPr>
          <t xml:space="preserve">ﾅﾝﾊﾞｰを半角で入力</t>
        </r>
      </text>
    </comment>
    <comment ref="H21" authorId="0">
      <text>
        <r>
          <rPr>
            <b val="true"/>
            <sz val="9"/>
            <color rgb="FF000000"/>
            <rFont val="ＭＳ Ｐゴシック"/>
            <family val="3"/>
            <charset val="128"/>
          </rPr>
          <t xml:space="preserve">選手データから自動で表示、上書きも可</t>
        </r>
      </text>
    </comment>
    <comment ref="I21" authorId="0">
      <text>
        <r>
          <rPr>
            <b val="true"/>
            <sz val="9"/>
            <color rgb="FF000000"/>
            <rFont val="ＭＳ Ｐゴシック"/>
            <family val="3"/>
            <charset val="128"/>
          </rPr>
          <t xml:space="preserve">選手データから自動で表示、上書きも可</t>
        </r>
      </text>
    </comment>
    <comment ref="K21" authorId="0">
      <text>
        <r>
          <rPr>
            <sz val="9"/>
            <color rgb="FF000000"/>
            <rFont val="ＭＳ Ｐゴシック"/>
            <family val="3"/>
            <charset val="128"/>
          </rPr>
          <t xml:space="preserve">自己記録を半角で記入
短距離は秒と1/100秒の間にﾄﾞｯﾄを記入。400m等で1分を越える時は60秒台にする。
中長距離は分と秒の間にﾄﾞｯﾄを記入し､秒未満は記入しない。
ﾌｨｰﾙﾄﾞ競技はmをﾄﾞｯﾄにする。
例　12秒34→12.34
　   1分02秒34→62.34
　　 10分56秒→10.56
　　 10m23→10.23</t>
        </r>
      </text>
    </comment>
    <comment ref="N4" authorId="0">
      <text>
        <r>
          <rPr>
            <sz val="9"/>
            <color rgb="FF000000"/>
            <rFont val="ＭＳ Ｐゴシック"/>
            <family val="3"/>
            <charset val="128"/>
          </rPr>
          <t xml:space="preserve">参加数を入力して下さい。</t>
        </r>
      </text>
    </comment>
    <comment ref="N5" authorId="0">
      <text>
        <r>
          <rPr>
            <sz val="9"/>
            <color rgb="FF000000"/>
            <rFont val="ＭＳ Ｐゴシック"/>
            <family val="3"/>
            <charset val="128"/>
          </rPr>
          <t xml:space="preserve">参加数を入力して下さい。</t>
        </r>
      </text>
    </comment>
    <comment ref="N6" authorId="0">
      <text>
        <r>
          <rPr>
            <sz val="9"/>
            <color rgb="FF000000"/>
            <rFont val="ＭＳ Ｐゴシック"/>
            <family val="3"/>
            <charset val="128"/>
          </rPr>
          <t xml:space="preserve">参加数を入力して下さい。</t>
        </r>
      </text>
    </comment>
    <comment ref="N7" authorId="0">
      <text>
        <r>
          <rPr>
            <sz val="9"/>
            <color rgb="FF000000"/>
            <rFont val="ＭＳ Ｐゴシック"/>
            <family val="3"/>
            <charset val="128"/>
          </rPr>
          <t xml:space="preserve">参加数を入力して下さい。</t>
        </r>
      </text>
    </comment>
    <comment ref="N8" authorId="0">
      <text>
        <r>
          <rPr>
            <sz val="9"/>
            <color rgb="FF000000"/>
            <rFont val="ＭＳ Ｐゴシック"/>
            <family val="3"/>
            <charset val="128"/>
          </rPr>
          <t xml:space="preserve">参加数を入力して下さい。</t>
        </r>
      </text>
    </comment>
    <comment ref="N9" authorId="0">
      <text>
        <r>
          <rPr>
            <sz val="9"/>
            <color rgb="FF000000"/>
            <rFont val="ＭＳ Ｐゴシック"/>
            <family val="3"/>
            <charset val="128"/>
          </rPr>
          <t xml:space="preserve">参加数を入力して下さい。</t>
        </r>
      </text>
    </comment>
    <comment ref="N10" authorId="0">
      <text>
        <r>
          <rPr>
            <sz val="9"/>
            <color rgb="FF000000"/>
            <rFont val="ＭＳ Ｐゴシック"/>
            <family val="3"/>
            <charset val="128"/>
          </rPr>
          <t xml:space="preserve">自動計算されます。入力できません。</t>
        </r>
      </text>
    </comment>
    <comment ref="O4" authorId="0">
      <text>
        <r>
          <rPr>
            <sz val="9"/>
            <color rgb="FF000000"/>
            <rFont val="ＭＳ Ｐゴシック"/>
            <family val="3"/>
            <charset val="128"/>
          </rPr>
          <t xml:space="preserve">自動計算されます。入力できません。</t>
        </r>
      </text>
    </comment>
    <comment ref="O5" authorId="0">
      <text>
        <r>
          <rPr>
            <sz val="9"/>
            <color rgb="FF000000"/>
            <rFont val="ＭＳ Ｐゴシック"/>
            <family val="3"/>
            <charset val="128"/>
          </rPr>
          <t xml:space="preserve">自動計算されます。入力できません。</t>
        </r>
      </text>
    </comment>
    <comment ref="O6" authorId="0">
      <text>
        <r>
          <rPr>
            <sz val="9"/>
            <color rgb="FF000000"/>
            <rFont val="ＭＳ Ｐゴシック"/>
            <family val="3"/>
            <charset val="128"/>
          </rPr>
          <t xml:space="preserve">自動計算されます。入力できません。</t>
        </r>
      </text>
    </comment>
    <comment ref="O7" authorId="0">
      <text>
        <r>
          <rPr>
            <sz val="9"/>
            <color rgb="FF000000"/>
            <rFont val="ＭＳ Ｐゴシック"/>
            <family val="3"/>
            <charset val="128"/>
          </rPr>
          <t xml:space="preserve">自動計算されます。入力できません。</t>
        </r>
      </text>
    </comment>
    <comment ref="O8" authorId="0">
      <text>
        <r>
          <rPr>
            <sz val="9"/>
            <color rgb="FF000000"/>
            <rFont val="ＭＳ Ｐゴシック"/>
            <family val="3"/>
            <charset val="128"/>
          </rPr>
          <t xml:space="preserve">自動計算されます。入力できません。</t>
        </r>
      </text>
    </comment>
    <comment ref="O9" authorId="0">
      <text>
        <r>
          <rPr>
            <sz val="9"/>
            <color rgb="FF000000"/>
            <rFont val="ＭＳ Ｐゴシック"/>
            <family val="3"/>
            <charset val="128"/>
          </rPr>
          <t xml:space="preserve">自動計算されます。入力できません。</t>
        </r>
      </text>
    </comment>
    <comment ref="O10" authorId="0">
      <text>
        <r>
          <rPr>
            <sz val="9"/>
            <color rgb="FF000000"/>
            <rFont val="ＭＳ Ｐゴシック"/>
            <family val="3"/>
            <charset val="128"/>
          </rPr>
          <t xml:space="preserve">自動計算されます。入力できません。</t>
        </r>
      </text>
    </comment>
  </commentList>
</comments>
</file>

<file path=xl/sharedStrings.xml><?xml version="1.0" encoding="utf-8"?>
<sst xmlns="http://schemas.openxmlformats.org/spreadsheetml/2006/main" count="3443" uniqueCount="168">
  <si>
    <t xml:space="preserve">第53回 西部地区陸上競技選手権大会</t>
  </si>
  <si>
    <t xml:space="preserve">選手データ・種目データ提出ファイル Ver2.10</t>
  </si>
  <si>
    <t xml:space="preserve">2026/06/21改訂</t>
  </si>
  <si>
    <t xml:space="preserve">☆提出書類・データ・出場料支払いについて(特別の指示あるもの以外)</t>
  </si>
  <si>
    <t xml:space="preserve">全ての大会
書類・データ</t>
  </si>
  <si>
    <t xml:space="preserve">選手・種目データ</t>
  </si>
  <si>
    <t xml:space="preserve">データで提出</t>
  </si>
  <si>
    <t xml:space="preserve">大会責任者へ</t>
  </si>
  <si>
    <t xml:space="preserve">種目登録・個票</t>
  </si>
  <si>
    <r>
      <rPr>
        <sz val="11"/>
        <color rgb="FF000000"/>
        <rFont val="ＭＳ ゴシック"/>
        <family val="3"/>
        <charset val="128"/>
      </rPr>
      <t xml:space="preserve">紙媒体で提出</t>
    </r>
    <r>
      <rPr>
        <sz val="8"/>
        <color rgb="FF000000"/>
        <rFont val="ＭＳ ゴシック"/>
        <family val="3"/>
        <charset val="128"/>
      </rPr>
      <t xml:space="preserve">(郵送等)</t>
    </r>
  </si>
  <si>
    <t xml:space="preserve">西部選手権等
西部・郡市陸協主催大会</t>
  </si>
  <si>
    <t xml:space="preserve">出場料
当日現金支払い</t>
  </si>
  <si>
    <t xml:space="preserve">当日受付時支払い</t>
  </si>
  <si>
    <t xml:space="preserve">県陸協主催時</t>
  </si>
  <si>
    <t xml:space="preserve">出場料
ゆうちょ銀行振込</t>
  </si>
  <si>
    <t xml:space="preserve">鳥取陸協ゆうちょ銀行
口座へ振込む。</t>
  </si>
  <si>
    <t xml:space="preserve">鳥取陸協
ゆうちょ銀行口座へ</t>
  </si>
  <si>
    <t xml:space="preserve">鳥取陸協ゆうちょ銀行口座番号</t>
  </si>
  <si>
    <t xml:space="preserve">01320-1-106485　</t>
  </si>
  <si>
    <t xml:space="preserve">※振込料送信者負担</t>
  </si>
  <si>
    <t xml:space="preserve">☆出場選手データについて</t>
  </si>
  <si>
    <t xml:space="preserve">※部門・校種別にデータ作成を行い、別ファイルで提出する。</t>
  </si>
  <si>
    <t xml:space="preserve">●　電算処理を行うため、以下の例のように記述すること。</t>
  </si>
  <si>
    <r>
      <rPr>
        <sz val="11"/>
        <color rgb="FF000000"/>
        <rFont val="ＭＳ ゴシック"/>
        <family val="3"/>
        <charset val="128"/>
      </rPr>
      <t xml:space="preserve">●　</t>
    </r>
    <r>
      <rPr>
        <b val="true"/>
        <sz val="11"/>
        <color rgb="FFFF0000"/>
        <rFont val="ＭＳ ゴシック"/>
        <family val="3"/>
        <charset val="128"/>
      </rPr>
      <t xml:space="preserve">システム上外字は表示できないので使用禁止。一般の漢字を使用すること。</t>
    </r>
  </si>
  <si>
    <r>
      <rPr>
        <sz val="11"/>
        <color rgb="FF000000"/>
        <rFont val="ＭＳ ゴシック"/>
        <family val="3"/>
        <charset val="128"/>
      </rPr>
      <t xml:space="preserve">　　</t>
    </r>
    <r>
      <rPr>
        <b val="true"/>
        <sz val="11"/>
        <color rgb="FFFF0000"/>
        <rFont val="ＭＳ ゴシック"/>
        <family val="3"/>
        <charset val="128"/>
      </rPr>
      <t xml:space="preserve">学校関係でデータをコピーしてファイル作成する場合は特に注意。</t>
    </r>
  </si>
  <si>
    <r>
      <rPr>
        <b val="true"/>
        <sz val="12"/>
        <color rgb="FF000000"/>
        <rFont val="ＭＳ ゴシック"/>
        <family val="3"/>
        <charset val="128"/>
      </rPr>
      <t xml:space="preserve">ナンバー
</t>
    </r>
    <r>
      <rPr>
        <sz val="8"/>
        <color rgb="FF000000"/>
        <rFont val="ＭＳ ゴシック"/>
        <family val="3"/>
        <charset val="128"/>
      </rPr>
      <t xml:space="preserve">（半角数字）</t>
    </r>
  </si>
  <si>
    <r>
      <rPr>
        <b val="true"/>
        <sz val="12"/>
        <color rgb="FF000000"/>
        <rFont val="ＭＳ ゴシック"/>
        <family val="3"/>
        <charset val="128"/>
      </rPr>
      <t xml:space="preserve">競技者名</t>
    </r>
    <r>
      <rPr>
        <b val="true"/>
        <sz val="9"/>
        <color rgb="FFFF0000"/>
        <rFont val="ＭＳ ゴシック"/>
        <family val="3"/>
        <charset val="128"/>
      </rPr>
      <t xml:space="preserve">(外字不可)
</t>
    </r>
    <r>
      <rPr>
        <sz val="8"/>
        <color rgb="FF000000"/>
        <rFont val="ＭＳ ゴシック"/>
        <family val="3"/>
        <charset val="128"/>
      </rPr>
      <t xml:space="preserve">(姓と名の間に</t>
    </r>
    <r>
      <rPr>
        <sz val="8"/>
        <color rgb="FFFF0000"/>
        <rFont val="ＭＳ ゴシック"/>
        <family val="3"/>
        <charset val="128"/>
      </rPr>
      <t xml:space="preserve">半角ｽﾍﾟｰｽ</t>
    </r>
    <r>
      <rPr>
        <sz val="8"/>
        <color rgb="FF000000"/>
        <rFont val="ＭＳ ゴシック"/>
        <family val="3"/>
        <charset val="128"/>
      </rPr>
      <t xml:space="preserve">)</t>
    </r>
  </si>
  <si>
    <r>
      <rPr>
        <b val="true"/>
        <sz val="12"/>
        <color rgb="FF000000"/>
        <rFont val="ＭＳ ゴシック"/>
        <family val="3"/>
        <charset val="128"/>
      </rPr>
      <t xml:space="preserve">氏名ﾌﾘｶﾞﾅ
</t>
    </r>
    <r>
      <rPr>
        <sz val="8"/>
        <color rgb="FF000000"/>
        <rFont val="ＭＳ ゴシック"/>
        <family val="3"/>
        <charset val="128"/>
      </rPr>
      <t xml:space="preserve">(</t>
    </r>
    <r>
      <rPr>
        <sz val="8"/>
        <color rgb="FFFF0000"/>
        <rFont val="ＭＳ ゴシック"/>
        <family val="3"/>
        <charset val="128"/>
      </rPr>
      <t xml:space="preserve">半角ｶﾅ</t>
    </r>
    <r>
      <rPr>
        <sz val="8"/>
        <color rgb="FF000000"/>
        <rFont val="ＭＳ ゴシック"/>
        <family val="3"/>
        <charset val="128"/>
      </rPr>
      <t xml:space="preserve">)
姓名間</t>
    </r>
    <r>
      <rPr>
        <sz val="8"/>
        <color rgb="FFFF0000"/>
        <rFont val="ＭＳ ゴシック"/>
        <family val="3"/>
        <charset val="128"/>
      </rPr>
      <t xml:space="preserve">半角ｽﾍﾟｰｽ</t>
    </r>
  </si>
  <si>
    <r>
      <rPr>
        <b val="true"/>
        <sz val="12"/>
        <color rgb="FF000000"/>
        <rFont val="ＭＳ ゴシック"/>
        <family val="3"/>
        <charset val="128"/>
      </rPr>
      <t xml:space="preserve">学年
</t>
    </r>
    <r>
      <rPr>
        <sz val="8"/>
        <color rgb="FF000000"/>
        <rFont val="ＭＳ ゴシック"/>
        <family val="3"/>
        <charset val="128"/>
      </rPr>
      <t xml:space="preserve">(</t>
    </r>
    <r>
      <rPr>
        <sz val="8"/>
        <color rgb="FFFF0000"/>
        <rFont val="ＭＳ ゴシック"/>
        <family val="3"/>
        <charset val="128"/>
      </rPr>
      <t xml:space="preserve">半角</t>
    </r>
    <r>
      <rPr>
        <sz val="8"/>
        <color rgb="FF000000"/>
        <rFont val="ＭＳ ゴシック"/>
        <family val="3"/>
        <charset val="128"/>
      </rPr>
      <t xml:space="preserve">)</t>
    </r>
  </si>
  <si>
    <r>
      <rPr>
        <b val="true"/>
        <sz val="12"/>
        <color rgb="FF000000"/>
        <rFont val="ＭＳ ゴシック"/>
        <family val="3"/>
        <charset val="128"/>
      </rPr>
      <t xml:space="preserve">学校名・所属名
</t>
    </r>
    <r>
      <rPr>
        <sz val="8"/>
        <color rgb="FF000000"/>
        <rFont val="ＭＳ ゴシック"/>
        <family val="3"/>
        <charset val="128"/>
      </rPr>
      <t xml:space="preserve">(○○小･○○中･○○高)
</t>
    </r>
    <r>
      <rPr>
        <sz val="8"/>
        <color rgb="FFFF0000"/>
        <rFont val="ＭＳ ゴシック"/>
        <family val="3"/>
        <charset val="128"/>
      </rPr>
      <t xml:space="preserve">(ｱﾙﾌｧﾍﾞｯﾄ・ｶﾀｶﾅは半角</t>
    </r>
    <r>
      <rPr>
        <sz val="8"/>
        <color rgb="FF000000"/>
        <rFont val="ＭＳ ゴシック"/>
        <family val="3"/>
        <charset val="128"/>
      </rPr>
      <t xml:space="preserve">)</t>
    </r>
  </si>
  <si>
    <r>
      <rPr>
        <b val="true"/>
        <sz val="12"/>
        <color rgb="FF000000"/>
        <rFont val="ＭＳ ゴシック"/>
        <family val="3"/>
        <charset val="128"/>
      </rPr>
      <t xml:space="preserve">学校名・所属名
ﾌﾘｶﾞﾅ</t>
    </r>
    <r>
      <rPr>
        <sz val="8"/>
        <color rgb="FF000000"/>
        <rFont val="ＭＳ ゴシック"/>
        <family val="3"/>
        <charset val="128"/>
      </rPr>
      <t xml:space="preserve">(</t>
    </r>
    <r>
      <rPr>
        <sz val="8"/>
        <color rgb="FFFF0000"/>
        <rFont val="ＭＳ ゴシック"/>
        <family val="3"/>
        <charset val="128"/>
      </rPr>
      <t xml:space="preserve">半角ｶﾅ</t>
    </r>
    <r>
      <rPr>
        <sz val="8"/>
        <color rgb="FF000000"/>
        <rFont val="ＭＳ ゴシック"/>
        <family val="3"/>
        <charset val="128"/>
      </rPr>
      <t xml:space="preserve">)</t>
    </r>
  </si>
  <si>
    <t xml:space="preserve">都道
府県</t>
  </si>
  <si>
    <t xml:space="preserve">竹下 悠也</t>
  </si>
  <si>
    <t xml:space="preserve">ﾀｹｼﾀ ﾕｳﾔ</t>
  </si>
  <si>
    <t xml:space="preserve">岸本中</t>
  </si>
  <si>
    <t xml:space="preserve">ｷｼﾓﾄﾁｭｳ</t>
  </si>
  <si>
    <t xml:space="preserve">鳥取</t>
  </si>
  <si>
    <t xml:space="preserve">伯耆 太郎</t>
  </si>
  <si>
    <t xml:space="preserve">ﾎｳｷ ﾀﾛｳ</t>
  </si>
  <si>
    <t xml:space="preserve">伯耆ｸﾗﾌﾞ</t>
  </si>
  <si>
    <t xml:space="preserve">ﾎｳｷｸﾗﾌﾞ</t>
  </si>
  <si>
    <t xml:space="preserve">☆種目登録シート</t>
  </si>
  <si>
    <t xml:space="preserve">※紙媒体提出が必要な場合、大会要項を確認する。</t>
  </si>
  <si>
    <t xml:space="preserve">●　データ提出必須。</t>
  </si>
  <si>
    <t xml:space="preserve">●　印刷の際の用紙サイズはA4とする。</t>
  </si>
  <si>
    <t xml:space="preserve">●　種目コードを入力し、登録ナンバーを入力すれば、出場選手データから氏名を自動表示する。</t>
  </si>
  <si>
    <t xml:space="preserve">●　氏名、学年は直接入力することも可能。</t>
  </si>
  <si>
    <t xml:space="preserve">●　一般・高校、中学生、小学生用様式のいずれかを入力する。</t>
  </si>
  <si>
    <t xml:space="preserve">●　所属や校種・部門の異なる選手は、同一のデータに入力しない。</t>
  </si>
  <si>
    <r>
      <rPr>
        <sz val="11"/>
        <color rgb="FF000000"/>
        <rFont val="ＭＳ ゴシック"/>
        <family val="3"/>
        <charset val="128"/>
      </rPr>
      <t xml:space="preserve">●　初出場の場合でも、予想で構わないので</t>
    </r>
    <r>
      <rPr>
        <b val="true"/>
        <sz val="11"/>
        <color rgb="FFFF0000"/>
        <rFont val="ＭＳ ゴシック"/>
        <family val="3"/>
        <charset val="128"/>
      </rPr>
      <t xml:space="preserve">参考記録を記入</t>
    </r>
    <r>
      <rPr>
        <sz val="11"/>
        <color rgb="FF000000"/>
        <rFont val="ＭＳ ゴシック"/>
        <family val="3"/>
        <charset val="128"/>
      </rPr>
      <t xml:space="preserve">すること 。プログラム編成上必要となる。</t>
    </r>
  </si>
  <si>
    <t xml:space="preserve">☆個票シート（データ入力必須）</t>
  </si>
  <si>
    <t xml:space="preserve">●　個票1枚のサイズはA4用紙を8等分したもの(A7サイズ)。線に沿って切ってはならない。</t>
  </si>
  <si>
    <t xml:space="preserve">●　紙媒体を提出する場合は、きちんと切断して提出すること。</t>
  </si>
  <si>
    <t xml:space="preserve">●　女子は朱書きで印刷すること</t>
  </si>
  <si>
    <t xml:space="preserve">データ作成</t>
  </si>
  <si>
    <t xml:space="preserve">竹下　悠也</t>
  </si>
  <si>
    <t xml:space="preserve">「記載について」を
よく読んで入力する</t>
  </si>
  <si>
    <t xml:space="preserve">選手出場データ一般・高校男子（必須）</t>
  </si>
  <si>
    <t xml:space="preserve">選手出場データ一般・高校女子（必須）</t>
  </si>
  <si>
    <t xml:space="preserve">2026 第53回 西部地区陸上競技選手権大会（一般・高校）申込書</t>
  </si>
  <si>
    <t xml:space="preserve">色の部分を入力</t>
  </si>
  <si>
    <t xml:space="preserve">所属団体名</t>
  </si>
  <si>
    <t xml:space="preserve">合計金額</t>
  </si>
  <si>
    <t xml:space="preserve">人数</t>
  </si>
  <si>
    <t xml:space="preserve">申込責任者</t>
  </si>
  <si>
    <t xml:space="preserve">一般個人参加数(1種目)</t>
  </si>
  <si>
    <t xml:space="preserve">連絡電話番号</t>
  </si>
  <si>
    <t xml:space="preserve">一般個人参加数(2種目)</t>
  </si>
  <si>
    <t xml:space="preserve">E-mailアドレス</t>
  </si>
  <si>
    <t xml:space="preserve">高校個人参加数(1種目)</t>
  </si>
  <si>
    <t xml:space="preserve">※日中連絡のつく携帯電話番号等を入力すること。</t>
  </si>
  <si>
    <t xml:space="preserve">高校個人参加数(2種目)</t>
  </si>
  <si>
    <t xml:space="preserve">一般・高校リレー参加数</t>
  </si>
  <si>
    <t xml:space="preserve">注記</t>
  </si>
  <si>
    <t xml:space="preserve">合計</t>
  </si>
  <si>
    <t xml:space="preserve">自己記録を必ず入力する。自己記録がない場合は予想で記入する。</t>
  </si>
  <si>
    <t xml:space="preserve">短距離の場合1/100秒まで記載。秒はﾄﾞｯﾄで表記。（例:11秒34→11.34）400m等で1分を超える時は秒に換算する(例:1分02秒34→62.34)</t>
  </si>
  <si>
    <t xml:space="preserve">中長距離は秒まで記載。分はﾄﾞｯﾄで表記する（例:15分45秒→15.45）</t>
  </si>
  <si>
    <t xml:space="preserve">フィールドはm単位記載し、mはﾄﾞｯﾄで表記する。（例:6ｍ30→6.30）</t>
  </si>
  <si>
    <t xml:space="preserve">リレーは６人続けて記入すること。自己記録も予想で記入する。複数チームの参加は備考欄にA･B等のチーム名を記載する。</t>
  </si>
  <si>
    <t xml:space="preserve">選手が複数種目エントリーする場合には、種目ごとに複数行記載する。個票は個票シートに自動で入力される。</t>
  </si>
  <si>
    <t xml:space="preserve">申込書に入力し、個票等確認が終了したらファイル名のチーム名を変更し、申込担当者宛へE-mail添付ファイルで送付する。</t>
  </si>
  <si>
    <t xml:space="preserve">右の表を参照し、種目コードを入力すれば部門名と種目名は自動で表示される。他はコメントを参照のこと。</t>
  </si>
  <si>
    <t xml:space="preserve">ｺｰﾄﾞ</t>
  </si>
  <si>
    <t xml:space="preserve">部門名</t>
  </si>
  <si>
    <t xml:space="preserve">種目名</t>
  </si>
  <si>
    <t xml:space="preserve">組</t>
  </si>
  <si>
    <t xml:space="preserve">ﾚｰﾝ</t>
  </si>
  <si>
    <t xml:space="preserve">ﾅﾝﾊﾞｰ</t>
  </si>
  <si>
    <t xml:space="preserve">氏名</t>
  </si>
  <si>
    <t xml:space="preserve">学年</t>
  </si>
  <si>
    <t xml:space="preserve">記録</t>
  </si>
  <si>
    <t xml:space="preserve">備考</t>
  </si>
  <si>
    <t xml:space="preserve">例</t>
  </si>
  <si>
    <t xml:space="preserve">倉吉　太郎</t>
  </si>
  <si>
    <t xml:space="preserve">実施部門､種目</t>
  </si>
  <si>
    <t xml:space="preserve">コード</t>
  </si>
  <si>
    <t xml:space="preserve">一般・高校男子</t>
  </si>
  <si>
    <t xml:space="preserve">100m</t>
  </si>
  <si>
    <t xml:space="preserve">一般・高校女子</t>
  </si>
  <si>
    <t xml:space="preserve">1500m</t>
  </si>
  <si>
    <t xml:space="preserve">4×100mR </t>
  </si>
  <si>
    <t xml:space="preserve">走高跳</t>
  </si>
  <si>
    <t xml:space="preserve">走幅跳</t>
  </si>
  <si>
    <t xml:space="preserve">一般男子</t>
  </si>
  <si>
    <t xml:space="preserve">砲丸投(7.261kg)</t>
  </si>
  <si>
    <t xml:space="preserve">砲丸投(4.000kg)</t>
  </si>
  <si>
    <t xml:space="preserve">高校男子</t>
  </si>
  <si>
    <t xml:space="preserve">砲丸投(6.000kg)</t>
  </si>
  <si>
    <t xml:space="preserve">やり投(600g)</t>
  </si>
  <si>
    <t xml:space="preserve">やり投(800g)</t>
  </si>
  <si>
    <t xml:space="preserve">No.2</t>
  </si>
  <si>
    <t xml:space="preserve">個票</t>
  </si>
  <si>
    <t xml:space="preserve">個票1枚のサイズはA4用紙を8等分したもの(A7サイズ)。線に沿って切ってはならない。</t>
  </si>
  <si>
    <t xml:space="preserve">※女子は朱書きのこと</t>
  </si>
  <si>
    <t xml:space="preserve">（ふりがな）</t>
  </si>
  <si>
    <t xml:space="preserve">性　　別</t>
  </si>
  <si>
    <t xml:space="preserve">氏　　　名</t>
  </si>
  <si>
    <t xml:space="preserve">所　　　属</t>
  </si>
  <si>
    <t xml:space="preserve">学　　年</t>
  </si>
  <si>
    <t xml:space="preserve">学　　　校</t>
  </si>
  <si>
    <t xml:space="preserve">年　　齢</t>
  </si>
  <si>
    <t xml:space="preserve">種　　　目</t>
  </si>
  <si>
    <t xml:space="preserve">最高記録</t>
  </si>
  <si>
    <t xml:space="preserve">大　会　名　・　年　度</t>
  </si>
  <si>
    <t xml:space="preserve">ナンバー</t>
  </si>
  <si>
    <t xml:space="preserve">選手出場データ中学生男子（必須）</t>
  </si>
  <si>
    <t xml:space="preserve">選手出場データ中学生女子（必須）</t>
  </si>
  <si>
    <t xml:space="preserve">2026 第53回 西部地区陸上競技選手権大会（中学生）申込書</t>
  </si>
  <si>
    <t xml:space="preserve">中学生個人参加数(1種目)</t>
  </si>
  <si>
    <t xml:space="preserve">中学生個人参加数(2種目)</t>
  </si>
  <si>
    <t xml:space="preserve">中学生リレー参加数</t>
  </si>
  <si>
    <t xml:space="preserve">中学男子１年</t>
  </si>
  <si>
    <t xml:space="preserve">中学女子１年</t>
  </si>
  <si>
    <t xml:space="preserve">中学男子２年</t>
  </si>
  <si>
    <t xml:space="preserve">中学女子２年</t>
  </si>
  <si>
    <t xml:space="preserve">中学男子３年</t>
  </si>
  <si>
    <t xml:space="preserve">中学女子３年</t>
  </si>
  <si>
    <t xml:space="preserve">中学男子</t>
  </si>
  <si>
    <t xml:space="preserve">中学女子</t>
  </si>
  <si>
    <t xml:space="preserve">砲丸投(5.000kg)</t>
  </si>
  <si>
    <t xml:space="preserve">砲丸投(2.721kg)</t>
  </si>
  <si>
    <t xml:space="preserve">ｼﾞｬﾍﾞﾘｯｸｽﾛｰ</t>
  </si>
  <si>
    <t xml:space="preserve">選手出場データ小学生男子（必須）</t>
  </si>
  <si>
    <t xml:space="preserve">選手出場データ小学生女子（必須）</t>
  </si>
  <si>
    <t xml:space="preserve">2026 第53回 西部地区陸上競技選手権大会（小学生）申込書</t>
  </si>
  <si>
    <t xml:space="preserve">小学生個人参加数(1種目)</t>
  </si>
  <si>
    <t xml:space="preserve">小学生個人参加数(2種目)</t>
  </si>
  <si>
    <t xml:space="preserve">小学生リレー参加数</t>
  </si>
  <si>
    <t xml:space="preserve">小学男子１・２年</t>
  </si>
  <si>
    <t xml:space="preserve">50m</t>
  </si>
  <si>
    <t xml:space="preserve">小学女子１・２年</t>
  </si>
  <si>
    <t xml:space="preserve">小学男子３・４年</t>
  </si>
  <si>
    <t xml:space="preserve">小学女子３・４年</t>
  </si>
  <si>
    <t xml:space="preserve">小学男子５・６年</t>
  </si>
  <si>
    <t xml:space="preserve">小学女子５・６年</t>
  </si>
  <si>
    <t xml:space="preserve">小学男子</t>
  </si>
  <si>
    <t xml:space="preserve">800m</t>
  </si>
  <si>
    <t xml:space="preserve">小学女子</t>
  </si>
  <si>
    <t xml:space="preserve">ｼﾞｬﾍﾞﾎﾞｰﾙ投</t>
  </si>
  <si>
    <t xml:space="preserve">リレー個票</t>
  </si>
  <si>
    <t xml:space="preserve">すべて手入力あるいはコピー＆ペーストで作成する。所属は個人種目と同じチーム名略称で入力する。複数エントリーの場合はチーム名略称+アルファベット表記とする。</t>
  </si>
  <si>
    <t xml:space="preserve">　　４　　×　　　　100　　　ｍR　　　　　申込票　　　　　　　　　　　　　　　　　　　　男　・　女</t>
  </si>
  <si>
    <t xml:space="preserve">所　　属</t>
  </si>
  <si>
    <t xml:space="preserve">最高タイム</t>
  </si>
  <si>
    <t xml:space="preserve">氏　　　　　　名　　　（ふ　り　が　な）</t>
  </si>
  <si>
    <t xml:space="preserve">()</t>
  </si>
  <si>
    <t xml:space="preserve">　　低学年　４　×　100　　　ｍR　　　　　申込票　　　　　　　　　　　　　　　　　　男　・　女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</si>
</sst>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"/>
    <numFmt numFmtId="166" formatCode="General&quot;円/1種目&quot;"/>
    <numFmt numFmtId="167" formatCode="\¥#,##0;&quot;¥-&quot;#,##0"/>
    <numFmt numFmtId="168" formatCode="General&quot;円/1ﾁｰﾑ&quot;"/>
    <numFmt numFmtId="169" formatCode="General"/>
    <numFmt numFmtId="170" formatCode="0.00_);[RED]\(0.00\)"/>
    <numFmt numFmtId="171" formatCode="0.00_ "/>
    <numFmt numFmtId="172" formatCode="\¥#,##0_);[RED]&quot;(¥&quot;#,##0\)"/>
  </numFmts>
  <fonts count="55">
    <font>
      <sz val="11"/>
      <color rgb="FF000000"/>
      <name val="ＭＳ Ｐゴシック"/>
      <family val="3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1"/>
      <name val="ＭＳ Ｐゴシック"/>
      <family val="3"/>
      <charset val="128"/>
    </font>
    <font>
      <sz val="11"/>
      <color rgb="FF000000"/>
      <name val="ＭＳ ゴシック"/>
      <family val="3"/>
      <charset val="128"/>
    </font>
    <font>
      <b val="true"/>
      <sz val="20"/>
      <color rgb="FF000000"/>
      <name val="ＭＳ ゴシック"/>
      <family val="3"/>
      <charset val="128"/>
    </font>
    <font>
      <b val="true"/>
      <sz val="18"/>
      <color rgb="FF000000"/>
      <name val="ＭＳ ゴシック"/>
      <family val="3"/>
      <charset val="128"/>
    </font>
    <font>
      <sz val="16"/>
      <color rgb="FF000000"/>
      <name val="HG創英角ﾎﾟｯﾌﾟ体"/>
      <family val="3"/>
      <charset val="128"/>
    </font>
    <font>
      <b val="true"/>
      <sz val="9"/>
      <color rgb="FF000000"/>
      <name val="ＭＳ ゴシック"/>
      <family val="3"/>
      <charset val="128"/>
    </font>
    <font>
      <b val="true"/>
      <sz val="11"/>
      <color rgb="FFFF0000"/>
      <name val="ＭＳ ゴシック"/>
      <family val="3"/>
      <charset val="128"/>
    </font>
    <font>
      <b val="true"/>
      <sz val="14"/>
      <color rgb="FF000000"/>
      <name val="ＭＳ ゴシック"/>
      <family val="3"/>
      <charset val="128"/>
    </font>
    <font>
      <b val="true"/>
      <sz val="11"/>
      <color rgb="FF000000"/>
      <name val="ＭＳ ゴシック"/>
      <family val="3"/>
      <charset val="128"/>
    </font>
    <font>
      <sz val="8"/>
      <color rgb="FF00000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b val="true"/>
      <sz val="12"/>
      <color rgb="FF000000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b val="true"/>
      <sz val="10"/>
      <color rgb="FF000000"/>
      <name val="ＭＳ ゴシック"/>
      <family val="3"/>
      <charset val="128"/>
    </font>
    <font>
      <b val="true"/>
      <sz val="12"/>
      <color rgb="FFFF0000"/>
      <name val="ＭＳ ゴシック"/>
      <family val="3"/>
      <charset val="128"/>
    </font>
    <font>
      <b val="true"/>
      <sz val="9"/>
      <color rgb="FFFF0000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b val="true"/>
      <sz val="9"/>
      <color rgb="FF000000"/>
      <name val="ＭＳ Ｐゴシック"/>
      <family val="3"/>
      <charset val="128"/>
    </font>
    <font>
      <sz val="11"/>
      <color rgb="FF000000"/>
      <name val="ＭＳ ゴシック"/>
      <family val="5"/>
      <charset val="128"/>
    </font>
    <font>
      <b val="true"/>
      <sz val="11"/>
      <color rgb="FFFF0000"/>
      <name val="ＭＳ ゴシック"/>
      <family val="5"/>
      <charset val="128"/>
    </font>
    <font>
      <b val="true"/>
      <u val="single"/>
      <sz val="11"/>
      <color rgb="FFFF0000"/>
      <name val="ＭＳ ゴシック"/>
      <family val="5"/>
      <charset val="128"/>
    </font>
    <font>
      <b val="true"/>
      <sz val="12"/>
      <color rgb="FFFF0000"/>
      <name val="ＭＳ ゴシック"/>
      <family val="5"/>
      <charset val="128"/>
    </font>
    <font>
      <b val="true"/>
      <sz val="12"/>
      <color rgb="FF000000"/>
      <name val="ＭＳ ゴシック"/>
      <family val="5"/>
      <charset val="128"/>
    </font>
    <font>
      <sz val="14"/>
      <color rgb="FFFF0000"/>
      <name val="HG創英角ﾎﾟｯﾌﾟ体"/>
      <family val="5"/>
      <charset val="128"/>
    </font>
    <font>
      <b val="true"/>
      <sz val="16"/>
      <color rgb="FF000000"/>
      <name val="ＭＳ ゴシック"/>
      <family val="3"/>
      <charset val="128"/>
    </font>
    <font>
      <sz val="12"/>
      <color rgb="FF000000"/>
      <name val="ＭＳ Ｐゴシック"/>
      <family val="3"/>
      <charset val="128"/>
    </font>
    <font>
      <b val="true"/>
      <sz val="16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 val="true"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u val="single"/>
      <sz val="11"/>
      <color rgb="FF0000FF"/>
      <name val="ＭＳ Ｐゴシック"/>
      <family val="3"/>
      <charset val="128"/>
    </font>
    <font>
      <b val="true"/>
      <sz val="11"/>
      <name val="ＭＳ Ｐゴシック"/>
      <family val="3"/>
      <charset val="128"/>
    </font>
    <font>
      <b val="true"/>
      <sz val="11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9"/>
      <color rgb="FF000000"/>
      <name val="MS P ゴシック"/>
      <family val="3"/>
      <charset val="128"/>
    </font>
    <font>
      <b val="true"/>
      <sz val="11"/>
      <color rgb="FF000000"/>
      <name val="ＭＳ Ｐゴシック"/>
      <family val="3"/>
      <charset val="128"/>
    </font>
    <font>
      <b val="true"/>
      <sz val="12"/>
      <color rgb="FF00000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b val="true"/>
      <sz val="14"/>
      <color rgb="FF000000"/>
      <name val="ＭＳ Ｐゴシック"/>
      <family val="3"/>
      <charset val="128"/>
    </font>
    <font>
      <b val="true"/>
      <sz val="24"/>
      <color rgb="FF000000"/>
      <name val="ＭＳ Ｐゴシック"/>
      <family val="3"/>
      <charset val="128"/>
    </font>
    <font>
      <b val="true"/>
      <sz val="18"/>
      <color rgb="FF000000"/>
      <name val="ＭＳ Ｐゴシック"/>
      <family val="3"/>
      <charset val="128"/>
    </font>
    <font>
      <sz val="18"/>
      <color rgb="FF000000"/>
      <name val="ＭＳ Ｐゴシック"/>
      <family val="3"/>
      <charset val="128"/>
    </font>
    <font>
      <b val="true"/>
      <sz val="18"/>
      <color rgb="FFFF0000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sz val="16"/>
      <color rgb="FF00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CFFFF"/>
        <bgColor rgb="FFCCECFF"/>
      </patternFill>
    </fill>
    <fill>
      <patternFill patternType="solid">
        <fgColor rgb="FFCCECFF"/>
        <bgColor rgb="FFCCFFFF"/>
      </patternFill>
    </fill>
    <fill>
      <patternFill patternType="solid">
        <fgColor rgb="FFCCFFCC"/>
        <bgColor rgb="FFCCFFFF"/>
      </patternFill>
    </fill>
  </fills>
  <borders count="42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hair"/>
      <right style="hair"/>
      <top style="medium"/>
      <bottom style="hair"/>
      <diagonal/>
    </border>
    <border diagonalUp="false" diagonalDown="false">
      <left/>
      <right/>
      <top style="medium"/>
      <bottom/>
      <diagonal/>
    </border>
    <border diagonalUp="false" diagonalDown="false">
      <left style="hair"/>
      <right style="medium"/>
      <top style="medium"/>
      <bottom style="medium"/>
      <diagonal/>
    </border>
    <border diagonalUp="true" diagonalDown="true">
      <left style="hair"/>
      <right style="hair"/>
      <top style="hair"/>
      <bottom style="medium"/>
      <diagonal style="medium">
        <color rgb="FFFF0000"/>
      </diagonal>
    </border>
    <border diagonalUp="false" diagonalDown="false">
      <left/>
      <right/>
      <top/>
      <bottom style="medium"/>
      <diagonal/>
    </border>
    <border diagonalUp="false" diagonalDown="false">
      <left style="hair"/>
      <right style="hair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true" diagonalDown="true">
      <left style="medium"/>
      <right/>
      <top style="medium"/>
      <bottom style="medium"/>
      <diagonal style="medium">
        <color rgb="FFFF0000"/>
      </diagonal>
    </border>
    <border diagonalUp="true" diagonalDown="true">
      <left style="hair"/>
      <right style="hair"/>
      <top style="medium"/>
      <bottom style="medium"/>
      <diagonal style="medium">
        <color rgb="FFFF0000"/>
      </diagonal>
    </border>
    <border diagonalUp="true" diagonalDown="true">
      <left style="hair"/>
      <right style="medium"/>
      <top style="medium"/>
      <bottom style="medium"/>
      <diagonal style="medium">
        <color rgb="FFFF0000"/>
      </diagonal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 style="medium"/>
      <top style="thin"/>
      <bottom style="double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/>
      <top style="thin"/>
      <bottom style="thin"/>
      <diagonal/>
    </border>
    <border diagonalUp="true" diagonalDown="true">
      <left style="thin"/>
      <right style="medium"/>
      <top/>
      <bottom style="thin"/>
      <diagonal style="thin"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</borders>
  <cellStyleXfs count="26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37" fillId="0" borderId="0" applyFont="true" applyBorder="false" applyAlignment="true" applyProtection="false">
      <alignment horizontal="general" vertical="center" textRotation="0" wrapText="false" indent="0" shrinkToFit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82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2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15" fillId="0" borderId="12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15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1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1" fillId="0" borderId="12" xfId="0" applyFont="true" applyBorder="true" applyAlignment="true" applyProtection="false">
      <alignment horizontal="left" vertical="center" textRotation="0" wrapText="true" indent="0" shrinkToFit="true"/>
      <protection locked="true" hidden="false"/>
    </xf>
    <xf numFmtId="164" fontId="1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23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0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9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12" xfId="0" applyFont="true" applyBorder="true" applyAlignment="false" applyProtection="true">
      <alignment horizontal="general" vertical="center" textRotation="0" wrapText="false" indent="0" shrinkToFit="false"/>
      <protection locked="false" hidden="false"/>
    </xf>
    <xf numFmtId="164" fontId="21" fillId="0" borderId="12" xfId="0" applyFont="true" applyBorder="true" applyAlignment="true" applyProtection="true">
      <alignment horizontal="left" vertical="center" textRotation="0" wrapText="true" indent="0" shrinkToFit="true"/>
      <protection locked="false" hidden="false"/>
    </xf>
    <xf numFmtId="164" fontId="31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2" fillId="0" borderId="12" xfId="0" applyFont="true" applyBorder="true" applyAlignment="false" applyProtection="true">
      <alignment horizontal="general" vertical="center" textRotation="0" wrapText="false" indent="0" shrinkToFit="false"/>
      <protection locked="false" hidden="false"/>
    </xf>
    <xf numFmtId="164" fontId="32" fillId="0" borderId="12" xfId="0" applyFont="true" applyBorder="true" applyAlignment="true" applyProtection="true">
      <alignment horizontal="left" vertical="center" textRotation="0" wrapText="true" indent="0" shrinkToFit="true"/>
      <protection locked="false" hidden="false"/>
    </xf>
    <xf numFmtId="164" fontId="4" fillId="0" borderId="0" xfId="25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25" applyFont="false" applyBorder="false" applyAlignment="true" applyProtection="false">
      <alignment horizontal="general" vertical="center" textRotation="0" wrapText="false" indent="0" shrinkToFit="true"/>
      <protection locked="true" hidden="false"/>
    </xf>
    <xf numFmtId="164" fontId="33" fillId="2" borderId="0" xfId="25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33" fillId="0" borderId="0" xfId="25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3" borderId="0" xfId="25" applyFont="fals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12" xfId="25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34" fillId="3" borderId="12" xfId="25" applyFont="true" applyBorder="true" applyAlignment="true" applyProtection="true">
      <alignment horizontal="general" vertical="center" textRotation="0" wrapText="false" indent="0" shrinkToFit="true"/>
      <protection locked="false" hidden="false"/>
    </xf>
    <xf numFmtId="164" fontId="4" fillId="0" borderId="14" xfId="25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4" fillId="0" borderId="15" xfId="25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5" fillId="0" borderId="16" xfId="25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12" xfId="25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2" xfId="25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4" fillId="3" borderId="12" xfId="25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36" fillId="0" borderId="0" xfId="25" applyFont="true" applyBorder="false" applyAlignment="true" applyProtection="false">
      <alignment horizontal="general" vertical="center" textRotation="0" wrapText="false" indent="0" shrinkToFit="true"/>
      <protection locked="true" hidden="false"/>
    </xf>
    <xf numFmtId="166" fontId="36" fillId="0" borderId="0" xfId="25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25" applyFont="fals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0" xfId="25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12" xfId="25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36" fillId="0" borderId="0" xfId="25" applyFont="true" applyBorder="false" applyAlignment="true" applyProtection="false">
      <alignment horizontal="general" vertical="center" textRotation="0" wrapText="false" indent="0" shrinkToFit="true"/>
      <protection locked="true" hidden="false"/>
    </xf>
    <xf numFmtId="164" fontId="37" fillId="0" borderId="0" xfId="2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25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4" fillId="0" borderId="18" xfId="25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0" fillId="0" borderId="18" xfId="25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4" fillId="0" borderId="19" xfId="25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38" fillId="0" borderId="0" xfId="25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8" fillId="0" borderId="0" xfId="25" applyFont="true" applyBorder="false" applyAlignment="true" applyProtection="false">
      <alignment horizontal="center" vertical="center" textRotation="0" wrapText="false" indent="0" shrinkToFit="true"/>
      <protection locked="true" hidden="false"/>
    </xf>
    <xf numFmtId="164" fontId="38" fillId="0" borderId="20" xfId="25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9" fontId="38" fillId="0" borderId="21" xfId="25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39" fillId="0" borderId="21" xfId="25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70" fontId="38" fillId="0" borderId="21" xfId="25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4" fillId="0" borderId="22" xfId="25" applyFont="fals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4" fillId="3" borderId="23" xfId="25" applyFont="false" applyBorder="true" applyAlignment="true" applyProtection="true">
      <alignment horizontal="general" vertical="center" textRotation="0" wrapText="false" indent="0" shrinkToFit="true"/>
      <protection locked="false" hidden="false"/>
    </xf>
    <xf numFmtId="169" fontId="4" fillId="0" borderId="12" xfId="25" applyFont="false" applyBorder="true" applyAlignment="true" applyProtection="false">
      <alignment horizontal="center" vertical="center" textRotation="0" wrapText="false" indent="0" shrinkToFit="true"/>
      <protection locked="true" hidden="false"/>
    </xf>
    <xf numFmtId="169" fontId="4" fillId="0" borderId="24" xfId="25" applyFont="fals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4" fillId="0" borderId="24" xfId="25" applyFont="fals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4" fillId="3" borderId="24" xfId="25" applyFont="false" applyBorder="true" applyAlignment="true" applyProtection="true">
      <alignment horizontal="center" vertical="center" textRotation="0" wrapText="false" indent="0" shrinkToFit="true"/>
      <protection locked="false" hidden="false"/>
    </xf>
    <xf numFmtId="169" fontId="4" fillId="0" borderId="24" xfId="25" applyFont="false" applyBorder="true" applyAlignment="true" applyProtection="true">
      <alignment horizontal="center" vertical="center" textRotation="0" wrapText="false" indent="0" shrinkToFit="true"/>
      <protection locked="false" hidden="false"/>
    </xf>
    <xf numFmtId="169" fontId="0" fillId="3" borderId="24" xfId="25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70" fontId="4" fillId="3" borderId="24" xfId="25" applyFont="fals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4" fillId="0" borderId="25" xfId="25" applyFont="false" applyBorder="true" applyAlignment="true" applyProtection="true">
      <alignment horizontal="general" vertical="center" textRotation="0" wrapText="false" indent="0" shrinkToFit="true"/>
      <protection locked="false" hidden="false"/>
    </xf>
    <xf numFmtId="164" fontId="4" fillId="0" borderId="0" xfId="25" applyFont="false" applyBorder="false" applyAlignment="true" applyProtection="true">
      <alignment horizontal="general" vertical="center" textRotation="0" wrapText="false" indent="0" shrinkToFit="true"/>
      <protection locked="false" hidden="false"/>
    </xf>
    <xf numFmtId="164" fontId="4" fillId="0" borderId="12" xfId="25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4" fillId="0" borderId="0" xfId="25" applyFont="false" applyBorder="false" applyAlignment="true" applyProtection="false">
      <alignment horizontal="center" vertical="center" textRotation="0" wrapText="false" indent="0" shrinkToFit="true"/>
      <protection locked="true" hidden="false"/>
    </xf>
    <xf numFmtId="164" fontId="4" fillId="3" borderId="26" xfId="25" applyFont="false" applyBorder="true" applyAlignment="true" applyProtection="true">
      <alignment horizontal="general" vertical="center" textRotation="0" wrapText="false" indent="0" shrinkToFit="true"/>
      <protection locked="false" hidden="false"/>
    </xf>
    <xf numFmtId="164" fontId="4" fillId="0" borderId="12" xfId="25" applyFont="fals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4" fillId="3" borderId="12" xfId="25" applyFont="false" applyBorder="true" applyAlignment="true" applyProtection="true">
      <alignment horizontal="center" vertical="center" textRotation="0" wrapText="false" indent="0" shrinkToFit="true"/>
      <protection locked="false" hidden="false"/>
    </xf>
    <xf numFmtId="169" fontId="4" fillId="0" borderId="12" xfId="25" applyFont="false" applyBorder="true" applyAlignment="true" applyProtection="true">
      <alignment horizontal="center" vertical="center" textRotation="0" wrapText="false" indent="0" shrinkToFit="true"/>
      <protection locked="false" hidden="false"/>
    </xf>
    <xf numFmtId="169" fontId="0" fillId="3" borderId="12" xfId="25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70" fontId="4" fillId="3" borderId="12" xfId="25" applyFont="fals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4" fillId="0" borderId="27" xfId="25" applyFont="false" applyBorder="true" applyAlignment="true" applyProtection="true">
      <alignment horizontal="general" vertical="center" textRotation="0" wrapText="false" indent="0" shrinkToFit="true"/>
      <protection locked="false" hidden="false"/>
    </xf>
    <xf numFmtId="164" fontId="4" fillId="0" borderId="12" xfId="25" applyFont="false" applyBorder="true" applyAlignment="true" applyProtection="false">
      <alignment horizontal="right" vertical="center" textRotation="0" wrapText="false" indent="0" shrinkToFit="true"/>
      <protection locked="true" hidden="false"/>
    </xf>
    <xf numFmtId="164" fontId="4" fillId="0" borderId="12" xfId="25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0" fillId="0" borderId="0" xfId="25" applyFont="true" applyBorder="false" applyAlignment="true" applyProtection="false">
      <alignment horizontal="general" vertical="center" textRotation="0" wrapText="false" indent="0" shrinkToFit="true"/>
      <protection locked="true" hidden="false"/>
    </xf>
    <xf numFmtId="164" fontId="40" fillId="0" borderId="12" xfId="25" applyFont="true" applyBorder="true" applyAlignment="true" applyProtection="false">
      <alignment horizontal="right" vertical="center" textRotation="0" wrapText="false" indent="0" shrinkToFit="true"/>
      <protection locked="true" hidden="false"/>
    </xf>
    <xf numFmtId="164" fontId="40" fillId="0" borderId="12" xfId="25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40" fillId="0" borderId="12" xfId="25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4" fillId="0" borderId="12" xfId="21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40" fillId="0" borderId="0" xfId="25" applyFont="true" applyBorder="false" applyAlignment="true" applyProtection="false">
      <alignment horizontal="general" vertical="center" textRotation="0" wrapText="false" indent="0" shrinkToFit="true"/>
      <protection locked="true" hidden="false"/>
    </xf>
    <xf numFmtId="164" fontId="40" fillId="0" borderId="0" xfId="25" applyFont="true" applyBorder="false" applyAlignment="true" applyProtection="false">
      <alignment horizontal="center" vertical="center" textRotation="0" wrapText="false" indent="0" shrinkToFit="true"/>
      <protection locked="true" hidden="false"/>
    </xf>
    <xf numFmtId="164" fontId="4" fillId="0" borderId="0" xfId="21" applyFont="false" applyBorder="false" applyAlignment="true" applyProtection="false">
      <alignment horizontal="general" vertical="center" textRotation="0" wrapText="false" indent="0" shrinkToFit="true"/>
      <protection locked="true" hidden="false"/>
    </xf>
    <xf numFmtId="164" fontId="4" fillId="3" borderId="28" xfId="25" applyFont="false" applyBorder="true" applyAlignment="true" applyProtection="true">
      <alignment horizontal="general" vertical="center" textRotation="0" wrapText="false" indent="0" shrinkToFit="true"/>
      <protection locked="false" hidden="false"/>
    </xf>
    <xf numFmtId="169" fontId="4" fillId="0" borderId="29" xfId="25" applyFont="fals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4" fillId="0" borderId="29" xfId="25" applyFont="fals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4" fillId="3" borderId="29" xfId="25" applyFont="false" applyBorder="true" applyAlignment="true" applyProtection="true">
      <alignment horizontal="center" vertical="center" textRotation="0" wrapText="false" indent="0" shrinkToFit="true"/>
      <protection locked="false" hidden="false"/>
    </xf>
    <xf numFmtId="170" fontId="4" fillId="3" borderId="29" xfId="25" applyFont="fals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4" fillId="0" borderId="30" xfId="25" applyFont="false" applyBorder="true" applyAlignment="true" applyProtection="true">
      <alignment horizontal="general" vertical="center" textRotation="0" wrapText="false" indent="0" shrinkToFit="true"/>
      <protection locked="false" hidden="false"/>
    </xf>
    <xf numFmtId="164" fontId="0" fillId="0" borderId="0" xfId="25" applyFont="true" applyBorder="false" applyAlignment="true" applyProtection="false">
      <alignment horizontal="center" vertical="center" textRotation="0" wrapText="false" indent="0" shrinkToFit="true"/>
      <protection locked="true" hidden="false"/>
    </xf>
    <xf numFmtId="169" fontId="4" fillId="0" borderId="0" xfId="25" applyFont="false" applyBorder="true" applyAlignment="true" applyProtection="false">
      <alignment horizontal="left" vertical="center" textRotation="0" wrapText="false" indent="0" shrinkToFit="true"/>
      <protection locked="true" hidden="false"/>
    </xf>
    <xf numFmtId="164" fontId="4" fillId="0" borderId="0" xfId="21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25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24" applyFont="false" applyBorder="false" applyAlignment="true" applyProtection="false">
      <alignment horizontal="general" vertical="center" textRotation="0" wrapText="false" indent="0" shrinkToFit="true"/>
      <protection locked="true" hidden="false"/>
    </xf>
    <xf numFmtId="164" fontId="43" fillId="2" borderId="0" xfId="24" applyFont="true" applyBorder="false" applyAlignment="true" applyProtection="false">
      <alignment horizontal="center" vertical="center" textRotation="0" wrapText="false" indent="0" shrinkToFit="true"/>
      <protection locked="true" hidden="false"/>
    </xf>
    <xf numFmtId="164" fontId="44" fillId="2" borderId="0" xfId="24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30" fillId="0" borderId="0" xfId="24" applyFont="true" applyBorder="false" applyAlignment="true" applyProtection="false">
      <alignment horizontal="general" vertical="center" textRotation="0" wrapText="false" indent="0" shrinkToFit="true"/>
      <protection locked="true" hidden="false"/>
    </xf>
    <xf numFmtId="164" fontId="45" fillId="0" borderId="0" xfId="24" applyFont="true" applyBorder="false" applyAlignment="true" applyProtection="false">
      <alignment horizontal="general" vertical="center" textRotation="0" wrapText="false" indent="0" shrinkToFit="true"/>
      <protection locked="true" hidden="false"/>
    </xf>
    <xf numFmtId="164" fontId="45" fillId="0" borderId="31" xfId="24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9" fontId="41" fillId="0" borderId="32" xfId="24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41" fillId="0" borderId="33" xfId="24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9" fontId="41" fillId="0" borderId="19" xfId="24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41" fillId="0" borderId="23" xfId="24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9" fontId="43" fillId="0" borderId="24" xfId="24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41" fillId="0" borderId="28" xfId="24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9" fontId="43" fillId="0" borderId="12" xfId="24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41" fillId="0" borderId="34" xfId="24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9" fontId="43" fillId="0" borderId="27" xfId="24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41" fillId="0" borderId="35" xfId="24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41" fillId="0" borderId="26" xfId="24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71" fontId="43" fillId="0" borderId="12" xfId="24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41" fillId="0" borderId="30" xfId="24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41" fillId="0" borderId="36" xfId="24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41" fillId="0" borderId="37" xfId="24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9" fontId="46" fillId="0" borderId="38" xfId="24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30" fillId="0" borderId="0" xfId="24" applyFont="true" applyBorder="false" applyAlignment="true" applyProtection="false">
      <alignment horizontal="center" vertical="center" textRotation="0" wrapText="false" indent="0" shrinkToFit="true"/>
      <protection locked="true" hidden="false"/>
    </xf>
    <xf numFmtId="164" fontId="47" fillId="0" borderId="0" xfId="24" applyFont="true" applyBorder="false" applyAlignment="true" applyProtection="false">
      <alignment horizontal="center" vertical="center" textRotation="0" wrapText="false" indent="0" shrinkToFit="true"/>
      <protection locked="true" hidden="false"/>
    </xf>
    <xf numFmtId="164" fontId="47" fillId="0" borderId="0" xfId="24" applyFont="true" applyBorder="false" applyAlignment="true" applyProtection="false">
      <alignment horizontal="general" vertical="center" textRotation="0" wrapText="false" indent="0" shrinkToFit="true"/>
      <protection locked="true" hidden="false"/>
    </xf>
    <xf numFmtId="164" fontId="33" fillId="4" borderId="0" xfId="25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43" fillId="4" borderId="0" xfId="24" applyFont="true" applyBorder="false" applyAlignment="true" applyProtection="false">
      <alignment horizontal="center" vertical="center" textRotation="0" wrapText="false" indent="0" shrinkToFit="true"/>
      <protection locked="true" hidden="false"/>
    </xf>
    <xf numFmtId="164" fontId="44" fillId="4" borderId="0" xfId="24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33" fillId="5" borderId="0" xfId="25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4" fillId="3" borderId="12" xfId="25" applyFont="fals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4" fillId="0" borderId="12" xfId="25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72" fontId="4" fillId="0" borderId="12" xfId="25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0" fillId="0" borderId="12" xfId="25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43" fillId="5" borderId="0" xfId="24" applyFont="true" applyBorder="false" applyAlignment="true" applyProtection="false">
      <alignment horizontal="center" vertical="center" textRotation="0" wrapText="false" indent="0" shrinkToFit="true"/>
      <protection locked="true" hidden="false"/>
    </xf>
    <xf numFmtId="164" fontId="44" fillId="5" borderId="0" xfId="24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0" fillId="0" borderId="0" xfId="24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6" fillId="0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4" fillId="0" borderId="0" xfId="24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0" fillId="0" borderId="0" xfId="24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30" fillId="0" borderId="39" xfId="24" applyFont="true" applyBorder="true" applyAlignment="false" applyProtection="true">
      <alignment horizontal="general" vertical="center" textRotation="0" wrapText="false" indent="0" shrinkToFit="false"/>
      <protection locked="false" hidden="false"/>
    </xf>
    <xf numFmtId="164" fontId="30" fillId="0" borderId="26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8" fillId="0" borderId="12" xfId="24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0" fillId="0" borderId="12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49" fillId="0" borderId="27" xfId="24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0" fillId="0" borderId="12" xfId="24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1" fontId="51" fillId="0" borderId="27" xfId="24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0" fillId="0" borderId="27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8" fillId="0" borderId="26" xfId="24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8" fillId="0" borderId="14" xfId="24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0" fillId="0" borderId="16" xfId="24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52" fillId="0" borderId="27" xfId="24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0" fillId="0" borderId="26" xfId="24" applyFont="true" applyBorder="true" applyAlignment="false" applyProtection="true">
      <alignment horizontal="general" vertical="center" textRotation="0" wrapText="false" indent="0" shrinkToFit="false"/>
      <protection locked="false" hidden="false"/>
    </xf>
    <xf numFmtId="164" fontId="50" fillId="0" borderId="14" xfId="24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3" fillId="0" borderId="16" xfId="24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54" fillId="0" borderId="27" xfId="24" applyFont="true" applyBorder="true" applyAlignment="false" applyProtection="true">
      <alignment horizontal="general" vertical="center" textRotation="0" wrapText="false" indent="0" shrinkToFit="false"/>
      <protection locked="false" hidden="false"/>
    </xf>
    <xf numFmtId="164" fontId="48" fillId="0" borderId="37" xfId="24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8" fillId="0" borderId="40" xfId="24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0" fillId="0" borderId="41" xfId="24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52" fillId="0" borderId="38" xfId="24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0" fillId="0" borderId="37" xfId="24" applyFont="true" applyBorder="true" applyAlignment="false" applyProtection="true">
      <alignment horizontal="general" vertical="center" textRotation="0" wrapText="false" indent="0" shrinkToFit="false"/>
      <protection locked="false" hidden="false"/>
    </xf>
    <xf numFmtId="164" fontId="50" fillId="0" borderId="40" xfId="24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3" fillId="0" borderId="41" xfId="24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54" fillId="0" borderId="38" xfId="24" applyFont="true" applyBorder="true" applyAlignment="false" applyProtection="true">
      <alignment horizontal="general" vertical="center" textRotation="0" wrapText="false" indent="0" shrinkToFit="false"/>
      <protection locked="false" hidden="false"/>
    </xf>
    <xf numFmtId="171" fontId="49" fillId="0" borderId="27" xfId="24" applyFont="true" applyBorder="true" applyAlignment="false" applyProtection="true">
      <alignment horizontal="general" vertical="center" textRotation="0" wrapText="false" indent="0" shrinkToFit="false"/>
      <protection locked="false" hidden="false"/>
    </xf>
    <xf numFmtId="171" fontId="51" fillId="0" borderId="27" xfId="24" applyFont="true" applyBorder="true" applyAlignment="false" applyProtection="true">
      <alignment horizontal="general" vertical="center" textRotation="0" wrapText="false" indent="0" shrinkToFit="false"/>
      <protection locked="fals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標準 2" xfId="21"/>
    <cellStyle name="標準 3" xfId="22"/>
    <cellStyle name="標準 6" xfId="23"/>
    <cellStyle name="標準_t大会参加様式２（個票記入用紙）" xfId="24"/>
    <cellStyle name="標準_申込入力" xfId="25"/>
    <cellStyle name="*unknown*" xfId="20" builtinId="8"/>
  </cellStyles>
  <dxfs count="216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314280</xdr:colOff>
      <xdr:row>24</xdr:row>
      <xdr:rowOff>38160</xdr:rowOff>
    </xdr:from>
    <xdr:to>
      <xdr:col>1</xdr:col>
      <xdr:colOff>10800</xdr:colOff>
      <xdr:row>27</xdr:row>
      <xdr:rowOff>63360</xdr:rowOff>
    </xdr:to>
    <xdr:sp>
      <xdr:nvSpPr>
        <xdr:cNvPr id="0" name="四角形吹き出し 35"/>
        <xdr:cNvSpPr/>
      </xdr:nvSpPr>
      <xdr:spPr>
        <a:xfrm>
          <a:off x="314280" y="5543280"/>
          <a:ext cx="438120" cy="539640"/>
        </a:xfrm>
        <a:prstGeom prst="wedgeRectCallout">
          <a:avLst>
            <a:gd name="adj1" fmla="val 27604"/>
            <a:gd name="adj2" fmla="val -89581"/>
          </a:avLst>
        </a:prstGeom>
        <a:solidFill>
          <a:srgbClr val="ffffff"/>
        </a:solidFill>
        <a:ln w="28575">
          <a:solidFill>
            <a:srgbClr val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/>
      </xdr:style>
      <xdr:txBody>
        <a:bodyPr horzOverflow="clip" vertOverflow="clip" lIns="36000" rIns="36000" tIns="36000" bIns="36000" anchor="ctr">
          <a:noAutofit/>
        </a:bodyPr>
        <a:p>
          <a:pPr algn="ctr">
            <a:lnSpc>
              <a:spcPct val="100000"/>
            </a:lnSpc>
          </a:pPr>
          <a:r>
            <a:rPr b="0" lang="ja-JP" sz="1100" spc="-1" strike="noStrike">
              <a:solidFill>
                <a:srgbClr val="000000"/>
              </a:solidFill>
              <a:latin typeface="ＭＳ ゴシック"/>
              <a:ea typeface="ＭＳ ゴシック"/>
            </a:rPr>
            <a:t>半角</a:t>
          </a:r>
          <a:endParaRPr b="0" lang="en-US" sz="1100" spc="-1" strike="noStrike">
            <a:latin typeface="Times New Roman"/>
          </a:endParaRPr>
        </a:p>
        <a:p>
          <a:pPr algn="ctr">
            <a:lnSpc>
              <a:spcPct val="100000"/>
            </a:lnSpc>
          </a:pPr>
          <a:r>
            <a:rPr b="0" lang="ja-JP" sz="1100" spc="-1" strike="noStrike">
              <a:solidFill>
                <a:srgbClr val="000000"/>
              </a:solidFill>
              <a:latin typeface="ＭＳ ゴシック"/>
              <a:ea typeface="ＭＳ ゴシック"/>
            </a:rPr>
            <a:t>数字</a:t>
          </a:r>
          <a:endParaRPr b="0" lang="en-US" sz="1100" spc="-1" strike="noStrike">
            <a:latin typeface="Times New Roman"/>
          </a:endParaRPr>
        </a:p>
      </xdr:txBody>
    </xdr:sp>
    <xdr:clientData/>
  </xdr:twoCellAnchor>
  <xdr:twoCellAnchor editAs="twoCell">
    <xdr:from>
      <xdr:col>1</xdr:col>
      <xdr:colOff>28440</xdr:colOff>
      <xdr:row>24</xdr:row>
      <xdr:rowOff>38160</xdr:rowOff>
    </xdr:from>
    <xdr:to>
      <xdr:col>2</xdr:col>
      <xdr:colOff>69480</xdr:colOff>
      <xdr:row>30</xdr:row>
      <xdr:rowOff>89280</xdr:rowOff>
    </xdr:to>
    <xdr:sp>
      <xdr:nvSpPr>
        <xdr:cNvPr id="1" name="四角形吹き出し 36"/>
        <xdr:cNvSpPr/>
      </xdr:nvSpPr>
      <xdr:spPr>
        <a:xfrm>
          <a:off x="770040" y="5543280"/>
          <a:ext cx="1437840" cy="1080000"/>
        </a:xfrm>
        <a:prstGeom prst="wedgeRectCallout">
          <a:avLst>
            <a:gd name="adj1" fmla="val -25731"/>
            <a:gd name="adj2" fmla="val -71928"/>
          </a:avLst>
        </a:prstGeom>
        <a:solidFill>
          <a:srgbClr val="ffffff"/>
        </a:solidFill>
        <a:ln w="28575">
          <a:solidFill>
            <a:srgbClr val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/>
      </xdr:style>
      <xdr:txBody>
        <a:bodyPr horzOverflow="clip" vertOverflow="clip" lIns="36000" rIns="36000" tIns="36000" bIns="36000" anchor="ctr">
          <a:noAutofit/>
        </a:bodyPr>
        <a:p>
          <a:pPr algn="ctr">
            <a:lnSpc>
              <a:spcPct val="100000"/>
            </a:lnSpc>
          </a:pPr>
          <a:r>
            <a:rPr b="1" lang="ja-JP" sz="1100" spc="-1" strike="noStrike">
              <a:solidFill>
                <a:srgbClr val="ff0000"/>
              </a:solidFill>
              <a:latin typeface="ＭＳ ゴシック"/>
              <a:ea typeface="ＭＳ ゴシック"/>
            </a:rPr>
            <a:t>姓と名の間に</a:t>
          </a:r>
          <a:endParaRPr b="0" lang="en-US" sz="1100" spc="-1" strike="noStrike">
            <a:latin typeface="Times New Roman"/>
          </a:endParaRPr>
        </a:p>
        <a:p>
          <a:pPr algn="ctr">
            <a:lnSpc>
              <a:spcPct val="100000"/>
            </a:lnSpc>
          </a:pPr>
          <a:r>
            <a:rPr b="1" lang="ja-JP" sz="1100" spc="-1" strike="noStrike" u="sng">
              <a:solidFill>
                <a:srgbClr val="ff0000"/>
              </a:solidFill>
              <a:uFillTx/>
              <a:latin typeface="ＭＳ ゴシック"/>
              <a:ea typeface="ＭＳ ゴシック"/>
            </a:rPr>
            <a:t>半角ｽﾍﾟｰｽ</a:t>
          </a:r>
          <a:r>
            <a:rPr b="0" lang="ja-JP" sz="1100" spc="-1" strike="noStrike">
              <a:solidFill>
                <a:srgbClr val="000000"/>
              </a:solidFill>
              <a:latin typeface="ＭＳ ゴシック"/>
              <a:ea typeface="ＭＳ ゴシック"/>
            </a:rPr>
            <a:t>を入れる。</a:t>
          </a:r>
          <a:endParaRPr b="0" lang="en-US" sz="1100" spc="-1" strike="noStrike">
            <a:latin typeface="Times New Roman"/>
          </a:endParaRPr>
        </a:p>
        <a:p>
          <a:pPr algn="ctr">
            <a:lnSpc>
              <a:spcPct val="100000"/>
            </a:lnSpc>
          </a:pPr>
          <a:endParaRPr b="0" lang="en-US" sz="1100" spc="-1" strike="noStrike">
            <a:latin typeface="Times New Roman"/>
          </a:endParaRPr>
        </a:p>
        <a:p>
          <a:pPr algn="ctr">
            <a:lnSpc>
              <a:spcPct val="100000"/>
            </a:lnSpc>
          </a:pPr>
          <a:r>
            <a:rPr b="1" lang="en-US" sz="1200" spc="-1" strike="noStrike">
              <a:solidFill>
                <a:srgbClr val="ff0000"/>
              </a:solidFill>
              <a:latin typeface="ＭＳ ゴシック"/>
              <a:ea typeface="ＭＳ ゴシック"/>
            </a:rPr>
            <a:t>C4th</a:t>
          </a:r>
          <a:r>
            <a:rPr b="1" lang="ja-JP" sz="1200" spc="-1" strike="noStrike">
              <a:solidFill>
                <a:srgbClr val="ff0000"/>
              </a:solidFill>
              <a:latin typeface="ＭＳ ゴシック"/>
              <a:ea typeface="ＭＳ ゴシック"/>
            </a:rPr>
            <a:t>外字不可！</a:t>
          </a:r>
          <a:endParaRPr b="0" lang="en-US" sz="1200" spc="-1" strike="noStrike">
            <a:latin typeface="Times New Roman"/>
          </a:endParaRPr>
        </a:p>
      </xdr:txBody>
    </xdr:sp>
    <xdr:clientData/>
  </xdr:twoCellAnchor>
  <xdr:twoCellAnchor editAs="twoCell">
    <xdr:from>
      <xdr:col>2</xdr:col>
      <xdr:colOff>28440</xdr:colOff>
      <xdr:row>24</xdr:row>
      <xdr:rowOff>38160</xdr:rowOff>
    </xdr:from>
    <xdr:to>
      <xdr:col>3</xdr:col>
      <xdr:colOff>40680</xdr:colOff>
      <xdr:row>30</xdr:row>
      <xdr:rowOff>89280</xdr:rowOff>
    </xdr:to>
    <xdr:sp>
      <xdr:nvSpPr>
        <xdr:cNvPr id="2" name="四角形吹き出し 37"/>
        <xdr:cNvSpPr/>
      </xdr:nvSpPr>
      <xdr:spPr>
        <a:xfrm>
          <a:off x="2166840" y="5543280"/>
          <a:ext cx="885600" cy="1080000"/>
        </a:xfrm>
        <a:prstGeom prst="wedgeRectCallout">
          <a:avLst>
            <a:gd name="adj1" fmla="val -20186"/>
            <a:gd name="adj2" fmla="val -75254"/>
          </a:avLst>
        </a:prstGeom>
        <a:solidFill>
          <a:srgbClr val="ffffff"/>
        </a:solidFill>
        <a:ln w="28575">
          <a:solidFill>
            <a:srgbClr val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/>
      </xdr:style>
      <xdr:txBody>
        <a:bodyPr horzOverflow="clip" vertOverflow="clip" lIns="36000" rIns="36000" tIns="36000" bIns="36000" anchor="ctr">
          <a:noAutofit/>
        </a:bodyPr>
        <a:p>
          <a:pPr algn="ctr">
            <a:lnSpc>
              <a:spcPct val="100000"/>
            </a:lnSpc>
          </a:pPr>
          <a:r>
            <a:rPr b="1" lang="ja-JP" sz="1100" spc="-1" strike="noStrike">
              <a:solidFill>
                <a:srgbClr val="ff0000"/>
              </a:solidFill>
              <a:latin typeface="ＭＳ ゴシック"/>
              <a:ea typeface="ＭＳ ゴシック"/>
            </a:rPr>
            <a:t>半角ｶﾅ</a:t>
          </a:r>
          <a:endParaRPr b="0" lang="en-US" sz="1100" spc="-1" strike="noStrike">
            <a:latin typeface="Times New Roman"/>
          </a:endParaRPr>
        </a:p>
        <a:p>
          <a:pPr algn="ctr">
            <a:lnSpc>
              <a:spcPct val="100000"/>
            </a:lnSpc>
          </a:pPr>
          <a:r>
            <a:rPr b="1" lang="ja-JP" sz="1100" spc="-1" strike="noStrike">
              <a:solidFill>
                <a:srgbClr val="ff0000"/>
              </a:solidFill>
              <a:latin typeface="ＭＳ ゴシック"/>
              <a:ea typeface="ＭＳ ゴシック"/>
            </a:rPr>
            <a:t>姓と名の間</a:t>
          </a:r>
          <a:r>
            <a:rPr b="0" lang="ja-JP" sz="1100" spc="-1" strike="noStrike">
              <a:solidFill>
                <a:srgbClr val="000000"/>
              </a:solidFill>
              <a:latin typeface="ＭＳ ゴシック"/>
              <a:ea typeface="ＭＳ ゴシック"/>
            </a:rPr>
            <a:t>には</a:t>
          </a:r>
          <a:endParaRPr b="0" lang="en-US" sz="1100" spc="-1" strike="noStrike">
            <a:latin typeface="Times New Roman"/>
          </a:endParaRPr>
        </a:p>
        <a:p>
          <a:pPr algn="ctr">
            <a:lnSpc>
              <a:spcPct val="100000"/>
            </a:lnSpc>
          </a:pPr>
          <a:r>
            <a:rPr b="1" lang="ja-JP" sz="1100" spc="-1" strike="noStrike" u="sng">
              <a:solidFill>
                <a:srgbClr val="ff0000"/>
              </a:solidFill>
              <a:uFillTx/>
              <a:latin typeface="ＭＳ ゴシック"/>
              <a:ea typeface="ＭＳ ゴシック"/>
            </a:rPr>
            <a:t>半角ｽﾍﾟｰｽ</a:t>
          </a:r>
          <a:endParaRPr b="0" lang="en-US" sz="1100" spc="-1" strike="noStrike">
            <a:latin typeface="Times New Roman"/>
          </a:endParaRPr>
        </a:p>
        <a:p>
          <a:pPr algn="ctr">
            <a:lnSpc>
              <a:spcPct val="100000"/>
            </a:lnSpc>
          </a:pPr>
          <a:r>
            <a:rPr b="0" lang="ja-JP" sz="1100" spc="-1" strike="noStrike">
              <a:solidFill>
                <a:srgbClr val="000000"/>
              </a:solidFill>
              <a:latin typeface="ＭＳ ゴシック"/>
              <a:ea typeface="ＭＳ ゴシック"/>
            </a:rPr>
            <a:t>を入れる</a:t>
          </a:r>
          <a:endParaRPr b="0" lang="en-US" sz="11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34920</xdr:colOff>
      <xdr:row>26</xdr:row>
      <xdr:rowOff>19080</xdr:rowOff>
    </xdr:from>
    <xdr:to>
      <xdr:col>8</xdr:col>
      <xdr:colOff>6120</xdr:colOff>
      <xdr:row>40</xdr:row>
      <xdr:rowOff>123480</xdr:rowOff>
    </xdr:to>
    <xdr:sp>
      <xdr:nvSpPr>
        <xdr:cNvPr id="3" name="四角形吹き出し 38"/>
        <xdr:cNvSpPr/>
      </xdr:nvSpPr>
      <xdr:spPr>
        <a:xfrm>
          <a:off x="3483360" y="5867280"/>
          <a:ext cx="3804120" cy="2504520"/>
        </a:xfrm>
        <a:prstGeom prst="wedgeRectCallout">
          <a:avLst>
            <a:gd name="adj1" fmla="val -20198"/>
            <a:gd name="adj2" fmla="val -77616"/>
          </a:avLst>
        </a:prstGeom>
        <a:solidFill>
          <a:srgbClr val="ffffff"/>
        </a:solidFill>
        <a:ln w="28575">
          <a:solidFill>
            <a:srgbClr val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/>
      </xdr:style>
      <xdr:txBody>
        <a:bodyPr horzOverflow="clip" vertOverflow="clip" lIns="36000" rIns="36000" tIns="36000" bIns="36000">
          <a:noAutofit/>
        </a:bodyPr>
        <a:p>
          <a:pPr>
            <a:lnSpc>
              <a:spcPct val="100000"/>
            </a:lnSpc>
          </a:pPr>
          <a:r>
            <a:rPr b="1" lang="ja-JP" sz="1200" spc="-1" strike="noStrike">
              <a:solidFill>
                <a:srgbClr val="000000"/>
              </a:solidFill>
              <a:latin typeface="ＭＳ ゴシック"/>
              <a:ea typeface="ＭＳ ゴシック"/>
            </a:rPr>
            <a:t>学校名・チーム名の記載方法について</a:t>
          </a:r>
          <a:endParaRPr b="0" lang="en-US" sz="12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en-US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en-US" sz="1100" spc="-1" strike="noStrike">
              <a:solidFill>
                <a:srgbClr val="000000"/>
              </a:solidFill>
              <a:latin typeface="ＭＳ ゴシック"/>
              <a:ea typeface="ＭＳ ゴシック"/>
            </a:rPr>
            <a:t>●</a:t>
          </a:r>
          <a:r>
            <a:rPr b="0" lang="ja-JP" sz="1100" spc="-1" strike="noStrike">
              <a:solidFill>
                <a:srgbClr val="000000"/>
              </a:solidFill>
              <a:latin typeface="ＭＳ ゴシック"/>
              <a:ea typeface="ＭＳ ゴシック"/>
            </a:rPr>
            <a:t>小学校・中学校・義務教育学校・高校・大学等の場合</a:t>
          </a:r>
          <a:endParaRPr b="0" lang="en-US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ja-JP" sz="1100" spc="-1" strike="noStrike">
              <a:solidFill>
                <a:srgbClr val="000000"/>
              </a:solidFill>
              <a:latin typeface="ＭＳ ゴシック"/>
              <a:ea typeface="ＭＳ ゴシック"/>
            </a:rPr>
            <a:t>　</a:t>
          </a:r>
          <a:r>
            <a:rPr b="1" lang="en-US" sz="1100" spc="-1" strike="noStrike">
              <a:solidFill>
                <a:srgbClr val="ff0000"/>
              </a:solidFill>
              <a:latin typeface="ＭＳ ゴシック"/>
              <a:ea typeface="ＭＳ ゴシック"/>
            </a:rPr>
            <a:t>○○小・○○中・○○高・○○大</a:t>
          </a:r>
          <a:r>
            <a:rPr b="0" lang="ja-JP" sz="1100" spc="-1" strike="noStrike">
              <a:solidFill>
                <a:srgbClr val="000000"/>
              </a:solidFill>
              <a:latin typeface="ＭＳ ゴシック"/>
              <a:ea typeface="ＭＳ ゴシック"/>
            </a:rPr>
            <a:t>のように</a:t>
          </a:r>
          <a:r>
            <a:rPr b="1" lang="ja-JP" sz="1100" spc="-1" strike="noStrike">
              <a:solidFill>
                <a:srgbClr val="ff0000"/>
              </a:solidFill>
              <a:latin typeface="ＭＳ ゴシック"/>
              <a:ea typeface="ＭＳ ゴシック"/>
            </a:rPr>
            <a:t>略称</a:t>
          </a:r>
          <a:r>
            <a:rPr b="0" lang="ja-JP" sz="1100" spc="-1" strike="noStrike">
              <a:solidFill>
                <a:srgbClr val="000000"/>
              </a:solidFill>
              <a:latin typeface="ＭＳ ゴシック"/>
              <a:ea typeface="ＭＳ ゴシック"/>
            </a:rPr>
            <a:t>を入れる。</a:t>
          </a:r>
          <a:endParaRPr b="0" lang="en-US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ja-JP" sz="1100" spc="-1" strike="noStrike">
              <a:solidFill>
                <a:srgbClr val="000000"/>
              </a:solidFill>
              <a:latin typeface="ＭＳ ゴシック"/>
              <a:ea typeface="ＭＳ ゴシック"/>
            </a:rPr>
            <a:t>　</a:t>
          </a:r>
          <a:r>
            <a:rPr b="1" lang="ja-JP" sz="1100" spc="-1" strike="noStrike">
              <a:solidFill>
                <a:srgbClr val="ff0000"/>
              </a:solidFill>
              <a:latin typeface="ＭＳ ゴシック"/>
              <a:ea typeface="ＭＳ ゴシック"/>
            </a:rPr>
            <a:t>義務教育学校の場合、学校名に小・中を明記する。</a:t>
          </a:r>
          <a:endParaRPr b="0" lang="en-US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ja-JP" sz="1100" spc="-1" strike="noStrike">
              <a:solidFill>
                <a:srgbClr val="000000"/>
              </a:solidFill>
              <a:latin typeface="ＭＳ ゴシック"/>
              <a:ea typeface="ＭＳ ゴシック"/>
            </a:rPr>
            <a:t>　例：伯耆町立岸本中学校⇒岸本中　　　ｷｼﾓﾄﾁｭｳ</a:t>
          </a:r>
          <a:endParaRPr b="0" lang="en-US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ja-JP" sz="1100" spc="-1" strike="noStrike">
              <a:solidFill>
                <a:srgbClr val="000000"/>
              </a:solidFill>
              <a:latin typeface="ＭＳ ゴシック"/>
              <a:ea typeface="ＭＳ ゴシック"/>
            </a:rPr>
            <a:t>　　　境港市立第一中学校⇒境港第一中　ｻｶｲﾐﾅﾄﾀﾞｲｲﾁﾁｭｳ</a:t>
          </a:r>
          <a:endParaRPr b="0" lang="en-US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ja-JP" sz="1100" spc="-1" strike="noStrike">
              <a:solidFill>
                <a:srgbClr val="000000"/>
              </a:solidFill>
              <a:latin typeface="ＭＳ ゴシック"/>
              <a:ea typeface="ＭＳ ゴシック"/>
            </a:rPr>
            <a:t>　　　倉吉市立東中学校　⇒倉吉東中　　ｸﾗﾖｼﾋｶﾞｼﾁｭｳ</a:t>
          </a:r>
          <a:endParaRPr b="0" lang="en-US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ja-JP" sz="1100" spc="-1" strike="noStrike">
              <a:solidFill>
                <a:srgbClr val="000000"/>
              </a:solidFill>
              <a:latin typeface="ＭＳ ゴシック"/>
              <a:ea typeface="ＭＳ ゴシック"/>
            </a:rPr>
            <a:t>　　　日野町立日野学園　⇒日野学園中　ﾋﾉｶﾞｸｴﾝ</a:t>
          </a:r>
          <a:endParaRPr b="0" lang="en-US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ja-JP" sz="1100" spc="-1" strike="noStrike">
              <a:solidFill>
                <a:srgbClr val="000000"/>
              </a:solidFill>
              <a:latin typeface="ＭＳ ゴシック"/>
              <a:ea typeface="ＭＳ ゴシック"/>
            </a:rPr>
            <a:t>　　　　　　　　　　　　⇒日野学園小　ﾋﾉｶﾞｸｴﾝ</a:t>
          </a:r>
          <a:endParaRPr b="0" lang="en-US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en-US" sz="1100" spc="-1" strike="noStrike">
              <a:solidFill>
                <a:srgbClr val="000000"/>
              </a:solidFill>
              <a:latin typeface="ＭＳ ゴシック"/>
              <a:ea typeface="ＭＳ ゴシック"/>
            </a:rPr>
            <a:t>●</a:t>
          </a:r>
          <a:r>
            <a:rPr b="0" lang="ja-JP" sz="1100" spc="-1" strike="noStrike">
              <a:solidFill>
                <a:srgbClr val="000000"/>
              </a:solidFill>
              <a:latin typeface="ＭＳ ゴシック"/>
              <a:ea typeface="ＭＳ ゴシック"/>
            </a:rPr>
            <a:t>実業団・クラブチーム等の場合</a:t>
          </a:r>
          <a:endParaRPr b="0" lang="en-US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ja-JP" sz="1100" spc="-1" strike="noStrike">
              <a:solidFill>
                <a:srgbClr val="000000"/>
              </a:solidFill>
              <a:latin typeface="ＭＳ ゴシック"/>
              <a:ea typeface="ＭＳ ゴシック"/>
            </a:rPr>
            <a:t>　チーム名が長くなる場合は略称等を用いること</a:t>
          </a:r>
          <a:endParaRPr b="0" lang="en-US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ja-JP" sz="1100" spc="-1" strike="noStrike">
              <a:solidFill>
                <a:srgbClr val="000000"/>
              </a:solidFill>
              <a:latin typeface="ＭＳ ゴシック"/>
              <a:ea typeface="ＭＳ ゴシック"/>
            </a:rPr>
            <a:t>　</a:t>
          </a:r>
          <a:r>
            <a:rPr b="1" lang="ja-JP" sz="1100" spc="-1" strike="noStrike">
              <a:solidFill>
                <a:srgbClr val="ff0000"/>
              </a:solidFill>
              <a:latin typeface="ＭＳ ゴシック"/>
              <a:ea typeface="ＭＳ ゴシック"/>
            </a:rPr>
            <a:t>ｱﾙﾌｧﾍﾞｯﾄ・ｶﾀｶﾅは半角を用いる</a:t>
          </a:r>
          <a:r>
            <a:rPr b="0" lang="ja-JP" sz="1100" spc="-1" strike="noStrike">
              <a:solidFill>
                <a:srgbClr val="000000"/>
              </a:solidFill>
              <a:latin typeface="ＭＳ ゴシック"/>
              <a:ea typeface="ＭＳ ゴシック"/>
            </a:rPr>
            <a:t>こと</a:t>
          </a:r>
          <a:endParaRPr b="0" lang="en-US" sz="11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162000</xdr:colOff>
      <xdr:row>5</xdr:row>
      <xdr:rowOff>57240</xdr:rowOff>
    </xdr:from>
    <xdr:to>
      <xdr:col>4</xdr:col>
      <xdr:colOff>1409400</xdr:colOff>
      <xdr:row>6</xdr:row>
      <xdr:rowOff>178920</xdr:rowOff>
    </xdr:to>
    <xdr:sp>
      <xdr:nvSpPr>
        <xdr:cNvPr id="4" name="右矢印 39"/>
        <xdr:cNvSpPr/>
      </xdr:nvSpPr>
      <xdr:spPr>
        <a:xfrm>
          <a:off x="3610440" y="1218960"/>
          <a:ext cx="1247400" cy="360000"/>
        </a:xfrm>
        <a:prstGeom prst="rightArrow">
          <a:avLst>
            <a:gd name="adj1" fmla="val 50000"/>
            <a:gd name="adj2" fmla="val 50000"/>
          </a:avLst>
        </a:prstGeom>
        <a:solidFill>
          <a:srgbClr val="5b9bd5"/>
        </a:solidFill>
        <a:ln>
          <a:solidFill>
            <a:srgbClr val="43729d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twoCell">
    <xdr:from>
      <xdr:col>4</xdr:col>
      <xdr:colOff>162000</xdr:colOff>
      <xdr:row>9</xdr:row>
      <xdr:rowOff>47520</xdr:rowOff>
    </xdr:from>
    <xdr:to>
      <xdr:col>4</xdr:col>
      <xdr:colOff>1409400</xdr:colOff>
      <xdr:row>10</xdr:row>
      <xdr:rowOff>169200</xdr:rowOff>
    </xdr:to>
    <xdr:sp>
      <xdr:nvSpPr>
        <xdr:cNvPr id="5" name="右矢印 40"/>
        <xdr:cNvSpPr/>
      </xdr:nvSpPr>
      <xdr:spPr>
        <a:xfrm>
          <a:off x="3610440" y="2161800"/>
          <a:ext cx="1247400" cy="360000"/>
        </a:xfrm>
        <a:prstGeom prst="rightArrow">
          <a:avLst>
            <a:gd name="adj1" fmla="val 50000"/>
            <a:gd name="adj2" fmla="val 50000"/>
          </a:avLst>
        </a:prstGeom>
        <a:solidFill>
          <a:srgbClr val="5b9bd5"/>
        </a:solidFill>
        <a:ln>
          <a:solidFill>
            <a:srgbClr val="43729d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twoCell">
    <xdr:from>
      <xdr:col>4</xdr:col>
      <xdr:colOff>162000</xdr:colOff>
      <xdr:row>7</xdr:row>
      <xdr:rowOff>57240</xdr:rowOff>
    </xdr:from>
    <xdr:to>
      <xdr:col>4</xdr:col>
      <xdr:colOff>1409400</xdr:colOff>
      <xdr:row>8</xdr:row>
      <xdr:rowOff>178920</xdr:rowOff>
    </xdr:to>
    <xdr:sp>
      <xdr:nvSpPr>
        <xdr:cNvPr id="6" name="右矢印 42"/>
        <xdr:cNvSpPr/>
      </xdr:nvSpPr>
      <xdr:spPr>
        <a:xfrm>
          <a:off x="3610440" y="1695240"/>
          <a:ext cx="1247400" cy="360000"/>
        </a:xfrm>
        <a:prstGeom prst="rightArrow">
          <a:avLst>
            <a:gd name="adj1" fmla="val 50000"/>
            <a:gd name="adj2" fmla="val 50000"/>
          </a:avLst>
        </a:prstGeom>
        <a:solidFill>
          <a:srgbClr val="5b9bd5"/>
        </a:solidFill>
        <a:ln>
          <a:solidFill>
            <a:srgbClr val="43729d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twoCell">
    <xdr:from>
      <xdr:col>0</xdr:col>
      <xdr:colOff>104760</xdr:colOff>
      <xdr:row>38</xdr:row>
      <xdr:rowOff>9360</xdr:rowOff>
    </xdr:from>
    <xdr:to>
      <xdr:col>3</xdr:col>
      <xdr:colOff>342360</xdr:colOff>
      <xdr:row>40</xdr:row>
      <xdr:rowOff>142200</xdr:rowOff>
    </xdr:to>
    <xdr:sp>
      <xdr:nvSpPr>
        <xdr:cNvPr id="7" name="四角形吹き出し 43"/>
        <xdr:cNvSpPr/>
      </xdr:nvSpPr>
      <xdr:spPr>
        <a:xfrm>
          <a:off x="104760" y="7914960"/>
          <a:ext cx="3249360" cy="475560"/>
        </a:xfrm>
        <a:prstGeom prst="wedgeRectCallout">
          <a:avLst>
            <a:gd name="adj1" fmla="val -21253"/>
            <a:gd name="adj2" fmla="val 69829"/>
          </a:avLst>
        </a:prstGeom>
        <a:solidFill>
          <a:srgbClr val="ffffff"/>
        </a:solidFill>
        <a:ln w="28575">
          <a:solidFill>
            <a:srgbClr val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/>
      </xdr:style>
      <xdr:txBody>
        <a:bodyPr horzOverflow="clip" vertOverflow="clip" lIns="36000" rIns="36000" tIns="36000" bIns="36000" anchor="ctr">
          <a:noAutofit/>
        </a:bodyPr>
        <a:p>
          <a:pPr algn="ctr">
            <a:lnSpc>
              <a:spcPct val="100000"/>
            </a:lnSpc>
          </a:pPr>
          <a:r>
            <a:rPr b="0" lang="ja-JP" sz="1400" spc="-1" strike="noStrike">
              <a:solidFill>
                <a:srgbClr val="ff0000"/>
              </a:solidFill>
              <a:latin typeface="HG創英角ﾎﾟｯﾌﾟ体"/>
              <a:ea typeface="HG創英角ﾎﾟｯﾌﾟ体"/>
            </a:rPr>
            <a:t>種目登録シート・個票シートについて</a:t>
          </a:r>
          <a:endParaRPr b="0" lang="en-US" sz="1400" spc="-1" strike="noStrike">
            <a:latin typeface="Times New Roman"/>
          </a:endParaRPr>
        </a:p>
      </xdr:txBody>
    </xdr:sp>
    <xdr:clientData/>
  </xdr:twoCellAnchor>
  <xdr:twoCellAnchor editAs="twoCell">
    <xdr:from>
      <xdr:col>5</xdr:col>
      <xdr:colOff>123840</xdr:colOff>
      <xdr:row>22</xdr:row>
      <xdr:rowOff>260280</xdr:rowOff>
    </xdr:from>
    <xdr:to>
      <xdr:col>8</xdr:col>
      <xdr:colOff>9360</xdr:colOff>
      <xdr:row>25</xdr:row>
      <xdr:rowOff>104400</xdr:rowOff>
    </xdr:to>
    <xdr:sp>
      <xdr:nvSpPr>
        <xdr:cNvPr id="8" name="四角形吹き出し 44"/>
        <xdr:cNvSpPr/>
      </xdr:nvSpPr>
      <xdr:spPr>
        <a:xfrm>
          <a:off x="5012640" y="5317920"/>
          <a:ext cx="2278080" cy="463320"/>
        </a:xfrm>
        <a:prstGeom prst="wedgeRectCallout">
          <a:avLst>
            <a:gd name="adj1" fmla="val 19655"/>
            <a:gd name="adj2" fmla="val -128803"/>
          </a:avLst>
        </a:prstGeom>
        <a:solidFill>
          <a:srgbClr val="ffffff"/>
        </a:solidFill>
        <a:ln w="28575">
          <a:solidFill>
            <a:srgbClr val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/>
      </xdr:style>
      <xdr:txBody>
        <a:bodyPr horzOverflow="clip" vertOverflow="clip" lIns="36000" rIns="36000" tIns="36000" bIns="36000" anchor="ctr">
          <a:noAutofit/>
        </a:bodyPr>
        <a:p>
          <a:pPr algn="ctr">
            <a:lnSpc>
              <a:spcPct val="100000"/>
            </a:lnSpc>
          </a:pPr>
          <a:r>
            <a:rPr b="0" lang="en-US" sz="1100" spc="-1" strike="noStrike">
              <a:solidFill>
                <a:srgbClr val="000000"/>
              </a:solidFill>
              <a:latin typeface="ＭＳ ゴシック"/>
              <a:ea typeface="ＭＳ ゴシック"/>
            </a:rPr>
            <a:t>1</a:t>
          </a:r>
          <a:r>
            <a:rPr b="0" lang="ja-JP" sz="1100" spc="-1" strike="noStrike">
              <a:solidFill>
                <a:srgbClr val="000000"/>
              </a:solidFill>
              <a:latin typeface="ＭＳ ゴシック"/>
              <a:ea typeface="ＭＳ ゴシック"/>
            </a:rPr>
            <a:t>列目にｶｰｿﾙを合わせると、ｺﾒﾝﾄが出るので、その指示に従うこと。</a:t>
          </a:r>
          <a:endParaRPr b="0" lang="en-US" sz="11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19080</xdr:colOff>
      <xdr:row>24</xdr:row>
      <xdr:rowOff>38160</xdr:rowOff>
    </xdr:from>
    <xdr:to>
      <xdr:col>4</xdr:col>
      <xdr:colOff>20520</xdr:colOff>
      <xdr:row>27</xdr:row>
      <xdr:rowOff>63360</xdr:rowOff>
    </xdr:to>
    <xdr:sp>
      <xdr:nvSpPr>
        <xdr:cNvPr id="9" name="四角形吹き出し 45"/>
        <xdr:cNvSpPr/>
      </xdr:nvSpPr>
      <xdr:spPr>
        <a:xfrm>
          <a:off x="3030840" y="5543280"/>
          <a:ext cx="438120" cy="539640"/>
        </a:xfrm>
        <a:prstGeom prst="wedgeRectCallout">
          <a:avLst>
            <a:gd name="adj1" fmla="val 27604"/>
            <a:gd name="adj2" fmla="val -89581"/>
          </a:avLst>
        </a:prstGeom>
        <a:solidFill>
          <a:srgbClr val="ffffff"/>
        </a:solidFill>
        <a:ln w="28575">
          <a:solidFill>
            <a:srgbClr val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/>
      </xdr:style>
      <xdr:txBody>
        <a:bodyPr horzOverflow="clip" vertOverflow="clip" lIns="36000" rIns="36000" tIns="36000" bIns="36000" anchor="ctr">
          <a:noAutofit/>
        </a:bodyPr>
        <a:p>
          <a:pPr algn="ctr">
            <a:lnSpc>
              <a:spcPct val="100000"/>
            </a:lnSpc>
          </a:pPr>
          <a:r>
            <a:rPr b="0" lang="ja-JP" sz="1100" spc="-1" strike="noStrike">
              <a:solidFill>
                <a:srgbClr val="000000"/>
              </a:solidFill>
              <a:latin typeface="ＭＳ ゴシック"/>
              <a:ea typeface="ＭＳ ゴシック"/>
            </a:rPr>
            <a:t>半角</a:t>
          </a:r>
          <a:endParaRPr b="0" lang="en-US" sz="1100" spc="-1" strike="noStrike">
            <a:latin typeface="Times New Roman"/>
          </a:endParaRPr>
        </a:p>
        <a:p>
          <a:pPr algn="ctr">
            <a:lnSpc>
              <a:spcPct val="100000"/>
            </a:lnSpc>
          </a:pPr>
          <a:r>
            <a:rPr b="0" lang="ja-JP" sz="1100" spc="-1" strike="noStrike">
              <a:solidFill>
                <a:srgbClr val="000000"/>
              </a:solidFill>
              <a:latin typeface="ＭＳ ゴシック"/>
              <a:ea typeface="ＭＳ ゴシック"/>
            </a:rPr>
            <a:t>数字</a:t>
          </a:r>
          <a:endParaRPr b="0" lang="en-US" sz="1100" spc="-1" strike="noStrike"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207000</xdr:colOff>
      <xdr:row>3</xdr:row>
      <xdr:rowOff>63000</xdr:rowOff>
    </xdr:from>
    <xdr:to>
      <xdr:col>4</xdr:col>
      <xdr:colOff>497520</xdr:colOff>
      <xdr:row>3</xdr:row>
      <xdr:rowOff>350640</xdr:rowOff>
    </xdr:to>
    <xdr:sp>
      <xdr:nvSpPr>
        <xdr:cNvPr id="10" name="円/楕円 42"/>
        <xdr:cNvSpPr/>
      </xdr:nvSpPr>
      <xdr:spPr>
        <a:xfrm>
          <a:off x="4780800" y="1063080"/>
          <a:ext cx="290520" cy="287640"/>
        </a:xfrm>
        <a:prstGeom prst="ellipse">
          <a:avLst/>
        </a:prstGeom>
        <a:noFill/>
        <a:ln w="38100">
          <a:solidFill>
            <a:srgbClr val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/>
      </xdr:style>
    </xdr:sp>
    <xdr:clientData/>
  </xdr:twoCellAnchor>
  <xdr:twoCellAnchor editAs="twoCell">
    <xdr:from>
      <xdr:col>10</xdr:col>
      <xdr:colOff>647280</xdr:colOff>
      <xdr:row>3</xdr:row>
      <xdr:rowOff>51840</xdr:rowOff>
    </xdr:from>
    <xdr:to>
      <xdr:col>10</xdr:col>
      <xdr:colOff>934920</xdr:colOff>
      <xdr:row>3</xdr:row>
      <xdr:rowOff>339480</xdr:rowOff>
    </xdr:to>
    <xdr:sp>
      <xdr:nvSpPr>
        <xdr:cNvPr id="11" name="円/楕円 44"/>
        <xdr:cNvSpPr/>
      </xdr:nvSpPr>
      <xdr:spPr>
        <a:xfrm>
          <a:off x="11759040" y="1051920"/>
          <a:ext cx="287640" cy="287640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/>
      </xdr:style>
    </xdr:sp>
    <xdr:clientData/>
  </xdr:twoCellAnchor>
  <xdr:twoCellAnchor editAs="twoCell">
    <xdr:from>
      <xdr:col>10</xdr:col>
      <xdr:colOff>608040</xdr:colOff>
      <xdr:row>17</xdr:row>
      <xdr:rowOff>65880</xdr:rowOff>
    </xdr:from>
    <xdr:to>
      <xdr:col>10</xdr:col>
      <xdr:colOff>895680</xdr:colOff>
      <xdr:row>17</xdr:row>
      <xdr:rowOff>353520</xdr:rowOff>
    </xdr:to>
    <xdr:sp>
      <xdr:nvSpPr>
        <xdr:cNvPr id="12" name="円/楕円 45"/>
        <xdr:cNvSpPr/>
      </xdr:nvSpPr>
      <xdr:spPr>
        <a:xfrm>
          <a:off x="11719800" y="6256800"/>
          <a:ext cx="287640" cy="287640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/>
      </xdr:style>
    </xdr:sp>
    <xdr:clientData/>
  </xdr:twoCellAnchor>
  <xdr:twoCellAnchor editAs="twoCell">
    <xdr:from>
      <xdr:col>4</xdr:col>
      <xdr:colOff>127800</xdr:colOff>
      <xdr:row>17</xdr:row>
      <xdr:rowOff>51840</xdr:rowOff>
    </xdr:from>
    <xdr:to>
      <xdr:col>4</xdr:col>
      <xdr:colOff>418320</xdr:colOff>
      <xdr:row>17</xdr:row>
      <xdr:rowOff>339480</xdr:rowOff>
    </xdr:to>
    <xdr:sp>
      <xdr:nvSpPr>
        <xdr:cNvPr id="13" name="円/楕円 46"/>
        <xdr:cNvSpPr/>
      </xdr:nvSpPr>
      <xdr:spPr>
        <a:xfrm>
          <a:off x="4701600" y="6242760"/>
          <a:ext cx="290520" cy="287640"/>
        </a:xfrm>
        <a:prstGeom prst="ellipse">
          <a:avLst/>
        </a:prstGeom>
        <a:noFill/>
        <a:ln w="38100">
          <a:solidFill>
            <a:srgbClr val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/>
      </xdr:style>
    </xdr:sp>
    <xdr:clientData/>
  </xdr:twoCellAnchor>
  <xdr:twoCellAnchor editAs="twoCell">
    <xdr:from>
      <xdr:col>4</xdr:col>
      <xdr:colOff>207000</xdr:colOff>
      <xdr:row>31</xdr:row>
      <xdr:rowOff>63000</xdr:rowOff>
    </xdr:from>
    <xdr:to>
      <xdr:col>4</xdr:col>
      <xdr:colOff>497520</xdr:colOff>
      <xdr:row>31</xdr:row>
      <xdr:rowOff>350640</xdr:rowOff>
    </xdr:to>
    <xdr:sp>
      <xdr:nvSpPr>
        <xdr:cNvPr id="14" name="円/楕円 42"/>
        <xdr:cNvSpPr/>
      </xdr:nvSpPr>
      <xdr:spPr>
        <a:xfrm>
          <a:off x="4780800" y="11445120"/>
          <a:ext cx="290520" cy="287640"/>
        </a:xfrm>
        <a:prstGeom prst="ellipse">
          <a:avLst/>
        </a:prstGeom>
        <a:noFill/>
        <a:ln w="38100">
          <a:solidFill>
            <a:srgbClr val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/>
      </xdr:style>
    </xdr:sp>
    <xdr:clientData/>
  </xdr:twoCellAnchor>
  <xdr:twoCellAnchor editAs="twoCell">
    <xdr:from>
      <xdr:col>10</xdr:col>
      <xdr:colOff>647280</xdr:colOff>
      <xdr:row>31</xdr:row>
      <xdr:rowOff>51840</xdr:rowOff>
    </xdr:from>
    <xdr:to>
      <xdr:col>10</xdr:col>
      <xdr:colOff>934920</xdr:colOff>
      <xdr:row>31</xdr:row>
      <xdr:rowOff>339480</xdr:rowOff>
    </xdr:to>
    <xdr:sp>
      <xdr:nvSpPr>
        <xdr:cNvPr id="15" name="円/楕円 44"/>
        <xdr:cNvSpPr/>
      </xdr:nvSpPr>
      <xdr:spPr>
        <a:xfrm>
          <a:off x="11759040" y="11433960"/>
          <a:ext cx="287640" cy="287640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/>
      </xdr:style>
    </xdr:sp>
    <xdr:clientData/>
  </xdr:twoCellAnchor>
  <xdr:twoCellAnchor editAs="twoCell">
    <xdr:from>
      <xdr:col>10</xdr:col>
      <xdr:colOff>608040</xdr:colOff>
      <xdr:row>45</xdr:row>
      <xdr:rowOff>65880</xdr:rowOff>
    </xdr:from>
    <xdr:to>
      <xdr:col>10</xdr:col>
      <xdr:colOff>895680</xdr:colOff>
      <xdr:row>45</xdr:row>
      <xdr:rowOff>353520</xdr:rowOff>
    </xdr:to>
    <xdr:sp>
      <xdr:nvSpPr>
        <xdr:cNvPr id="16" name="円/楕円 45"/>
        <xdr:cNvSpPr/>
      </xdr:nvSpPr>
      <xdr:spPr>
        <a:xfrm>
          <a:off x="11719800" y="16639200"/>
          <a:ext cx="287640" cy="287640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/>
      </xdr:style>
    </xdr:sp>
    <xdr:clientData/>
  </xdr:twoCellAnchor>
  <xdr:twoCellAnchor editAs="twoCell">
    <xdr:from>
      <xdr:col>4</xdr:col>
      <xdr:colOff>127800</xdr:colOff>
      <xdr:row>45</xdr:row>
      <xdr:rowOff>51840</xdr:rowOff>
    </xdr:from>
    <xdr:to>
      <xdr:col>4</xdr:col>
      <xdr:colOff>418320</xdr:colOff>
      <xdr:row>45</xdr:row>
      <xdr:rowOff>339480</xdr:rowOff>
    </xdr:to>
    <xdr:sp>
      <xdr:nvSpPr>
        <xdr:cNvPr id="17" name="円/楕円 46"/>
        <xdr:cNvSpPr/>
      </xdr:nvSpPr>
      <xdr:spPr>
        <a:xfrm>
          <a:off x="4701600" y="16625160"/>
          <a:ext cx="290520" cy="287640"/>
        </a:xfrm>
        <a:prstGeom prst="ellipse">
          <a:avLst/>
        </a:prstGeom>
        <a:noFill/>
        <a:ln w="38100">
          <a:solidFill>
            <a:srgbClr val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comments" Target="../comments10.xml"/><Relationship Id="rId2" Type="http://schemas.openxmlformats.org/officeDocument/2006/relationships/vmlDrawing" Target="../drawings/vmlDrawing8.v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comments" Target="../comments11.xml"/><Relationship Id="rId2" Type="http://schemas.openxmlformats.org/officeDocument/2006/relationships/vmlDrawing" Target="../drawings/vmlDrawing9.v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comments" Target="../comments12.xml"/><Relationship Id="rId2" Type="http://schemas.openxmlformats.org/officeDocument/2006/relationships/vmlDrawing" Target="../drawings/vmlDrawing10.v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3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4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5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6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vmlDrawing" Target="../drawings/vmlDrawing7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7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A1" activeCellId="0" sqref="A1"/>
    </sheetView>
  </sheetViews>
  <sheetFormatPr defaultColWidth="9.00390625" defaultRowHeight="13.5" zeroHeight="false" outlineLevelRow="0" outlineLevelCol="0"/>
  <cols>
    <col collapsed="false" customWidth="true" hidden="false" outlineLevel="0" max="1" min="1" style="1" width="10.62"/>
    <col collapsed="false" customWidth="true" hidden="false" outlineLevel="0" max="2" min="2" style="1" width="20.01"/>
    <col collapsed="false" customWidth="true" hidden="false" outlineLevel="0" max="3" min="3" style="1" width="12.5"/>
    <col collapsed="false" customWidth="true" hidden="false" outlineLevel="0" max="4" min="4" style="1" width="6.26"/>
    <col collapsed="false" customWidth="true" hidden="false" outlineLevel="0" max="5" min="5" style="1" width="20.62"/>
    <col collapsed="false" customWidth="true" hidden="false" outlineLevel="0" max="6" min="6" style="1" width="16.26"/>
    <col collapsed="false" customWidth="false" hidden="false" outlineLevel="0" max="1024" min="7" style="1" width="9"/>
  </cols>
  <sheetData>
    <row r="1" customFormat="false" ht="24" hidden="false" customHeight="false" outlineLevel="0" collapsed="false">
      <c r="A1" s="2" t="s">
        <v>0</v>
      </c>
      <c r="B1" s="2"/>
      <c r="C1" s="2"/>
      <c r="D1" s="2"/>
      <c r="E1" s="2"/>
      <c r="F1" s="2"/>
      <c r="G1" s="3"/>
      <c r="H1" s="3"/>
    </row>
    <row r="2" customFormat="false" ht="21" hidden="false" customHeight="false" outlineLevel="0" collapsed="false">
      <c r="A2" s="4" t="s">
        <v>1</v>
      </c>
      <c r="B2" s="4"/>
      <c r="C2" s="4"/>
      <c r="D2" s="4"/>
      <c r="E2" s="4"/>
      <c r="F2" s="4"/>
      <c r="G2" s="5" t="s">
        <v>2</v>
      </c>
      <c r="H2" s="5"/>
    </row>
    <row r="3" customFormat="false" ht="13.5" hidden="false" customHeight="true" outlineLevel="0" collapsed="false">
      <c r="A3" s="6"/>
      <c r="B3" s="6"/>
      <c r="C3" s="6"/>
      <c r="D3" s="6"/>
      <c r="E3" s="6"/>
      <c r="F3" s="6"/>
      <c r="G3" s="7"/>
      <c r="H3" s="7"/>
    </row>
    <row r="4" customFormat="false" ht="18.75" hidden="false" customHeight="false" outlineLevel="0" collapsed="false">
      <c r="A4" s="8" t="s">
        <v>3</v>
      </c>
      <c r="B4" s="8"/>
      <c r="C4" s="8"/>
      <c r="D4" s="8"/>
      <c r="E4" s="8"/>
      <c r="F4" s="8"/>
      <c r="G4" s="8"/>
    </row>
    <row r="5" customFormat="false" ht="14.25" hidden="false" customHeight="false" outlineLevel="0" collapsed="false"/>
    <row r="6" customFormat="false" ht="18.75" hidden="false" customHeight="true" outlineLevel="0" collapsed="false">
      <c r="A6" s="9" t="s">
        <v>4</v>
      </c>
      <c r="B6" s="10" t="s">
        <v>5</v>
      </c>
      <c r="C6" s="10" t="s">
        <v>6</v>
      </c>
      <c r="D6" s="10"/>
      <c r="E6" s="11"/>
      <c r="F6" s="12" t="s">
        <v>7</v>
      </c>
      <c r="G6" s="12"/>
    </row>
    <row r="7" customFormat="false" ht="18.75" hidden="false" customHeight="true" outlineLevel="0" collapsed="false">
      <c r="A7" s="9"/>
      <c r="B7" s="13" t="s">
        <v>8</v>
      </c>
      <c r="C7" s="14" t="s">
        <v>9</v>
      </c>
      <c r="D7" s="14"/>
      <c r="E7" s="15"/>
      <c r="F7" s="12"/>
      <c r="G7" s="12"/>
    </row>
    <row r="8" customFormat="false" ht="18.75" hidden="false" customHeight="true" outlineLevel="0" collapsed="false">
      <c r="A8" s="9" t="s">
        <v>10</v>
      </c>
      <c r="B8" s="16" t="s">
        <v>11</v>
      </c>
      <c r="C8" s="17" t="s">
        <v>12</v>
      </c>
      <c r="D8" s="17"/>
      <c r="E8" s="18"/>
      <c r="F8" s="12" t="s">
        <v>7</v>
      </c>
      <c r="G8" s="12"/>
    </row>
    <row r="9" customFormat="false" ht="18.75" hidden="false" customHeight="true" outlineLevel="0" collapsed="false">
      <c r="A9" s="9"/>
      <c r="B9" s="16"/>
      <c r="C9" s="17"/>
      <c r="D9" s="17"/>
      <c r="E9" s="18"/>
      <c r="F9" s="12"/>
      <c r="G9" s="12"/>
    </row>
    <row r="10" customFormat="false" ht="18.75" hidden="false" customHeight="true" outlineLevel="0" collapsed="false">
      <c r="A10" s="19" t="s">
        <v>13</v>
      </c>
      <c r="B10" s="20" t="s">
        <v>14</v>
      </c>
      <c r="C10" s="21" t="s">
        <v>15</v>
      </c>
      <c r="D10" s="21"/>
      <c r="E10" s="18"/>
      <c r="F10" s="22" t="s">
        <v>16</v>
      </c>
      <c r="G10" s="22"/>
    </row>
    <row r="11" customFormat="false" ht="18.75" hidden="false" customHeight="true" outlineLevel="0" collapsed="false">
      <c r="A11" s="19"/>
      <c r="B11" s="20"/>
      <c r="C11" s="21"/>
      <c r="D11" s="21"/>
      <c r="E11" s="18"/>
      <c r="F11" s="22"/>
      <c r="G11" s="22"/>
    </row>
    <row r="12" customFormat="false" ht="18.75" hidden="false" customHeight="true" outlineLevel="0" collapsed="false">
      <c r="A12" s="23"/>
      <c r="B12" s="24" t="s">
        <v>17</v>
      </c>
      <c r="C12" s="24"/>
      <c r="D12" s="24"/>
      <c r="E12" s="24" t="s">
        <v>18</v>
      </c>
      <c r="F12" s="25" t="s">
        <v>19</v>
      </c>
      <c r="G12" s="26"/>
    </row>
    <row r="13" customFormat="false" ht="18.75" hidden="false" customHeight="true" outlineLevel="0" collapsed="false">
      <c r="A13" s="23"/>
      <c r="B13" s="27"/>
      <c r="C13" s="27"/>
      <c r="D13" s="27"/>
      <c r="E13" s="27"/>
      <c r="F13" s="28"/>
      <c r="G13" s="26"/>
    </row>
    <row r="15" customFormat="false" ht="18.75" hidden="false" customHeight="true" outlineLevel="0" collapsed="false">
      <c r="A15" s="8" t="s">
        <v>20</v>
      </c>
      <c r="B15" s="8"/>
      <c r="C15" s="8"/>
      <c r="D15" s="29" t="s">
        <v>21</v>
      </c>
      <c r="E15" s="29"/>
      <c r="F15" s="29"/>
      <c r="G15" s="29"/>
      <c r="H15" s="29"/>
    </row>
    <row r="17" customFormat="false" ht="13.5" hidden="false" customHeight="false" outlineLevel="0" collapsed="false">
      <c r="A17" s="1" t="s">
        <v>22</v>
      </c>
    </row>
    <row r="18" customFormat="false" ht="13.5" hidden="false" customHeight="false" outlineLevel="0" collapsed="false">
      <c r="A18" s="1" t="s">
        <v>23</v>
      </c>
    </row>
    <row r="19" customFormat="false" ht="13.5" hidden="false" customHeight="false" outlineLevel="0" collapsed="false">
      <c r="A19" s="1" t="s">
        <v>24</v>
      </c>
    </row>
    <row r="21" customFormat="false" ht="35.25" hidden="false" customHeight="false" outlineLevel="0" collapsed="false">
      <c r="A21" s="30" t="s">
        <v>25</v>
      </c>
      <c r="B21" s="31" t="s">
        <v>26</v>
      </c>
      <c r="C21" s="31" t="s">
        <v>27</v>
      </c>
      <c r="D21" s="30" t="s">
        <v>28</v>
      </c>
      <c r="E21" s="30" t="s">
        <v>29</v>
      </c>
      <c r="F21" s="30" t="s">
        <v>30</v>
      </c>
      <c r="G21" s="30" t="s">
        <v>31</v>
      </c>
    </row>
    <row r="22" customFormat="false" ht="21.75" hidden="false" customHeight="true" outlineLevel="0" collapsed="false">
      <c r="A22" s="32" t="n">
        <v>123</v>
      </c>
      <c r="B22" s="32" t="s">
        <v>32</v>
      </c>
      <c r="C22" s="32" t="s">
        <v>33</v>
      </c>
      <c r="D22" s="32" t="n">
        <v>3</v>
      </c>
      <c r="E22" s="32" t="s">
        <v>34</v>
      </c>
      <c r="F22" s="33" t="s">
        <v>35</v>
      </c>
      <c r="G22" s="33" t="s">
        <v>36</v>
      </c>
    </row>
    <row r="23" customFormat="false" ht="21.75" hidden="false" customHeight="true" outlineLevel="0" collapsed="false">
      <c r="A23" s="32" t="n">
        <v>145</v>
      </c>
      <c r="B23" s="32" t="s">
        <v>37</v>
      </c>
      <c r="C23" s="32" t="s">
        <v>38</v>
      </c>
      <c r="D23" s="32" t="n">
        <v>3</v>
      </c>
      <c r="E23" s="32" t="s">
        <v>39</v>
      </c>
      <c r="F23" s="33" t="s">
        <v>40</v>
      </c>
      <c r="G23" s="33" t="s">
        <v>36</v>
      </c>
    </row>
    <row r="43" customFormat="false" ht="18.75" hidden="false" customHeight="false" outlineLevel="0" collapsed="false">
      <c r="A43" s="8" t="s">
        <v>41</v>
      </c>
      <c r="B43" s="8"/>
      <c r="C43" s="8"/>
      <c r="D43" s="8"/>
      <c r="E43" s="34" t="s">
        <v>42</v>
      </c>
      <c r="F43" s="34"/>
      <c r="G43" s="34"/>
      <c r="H43" s="34"/>
    </row>
    <row r="44" customFormat="false" ht="13.5" hidden="false" customHeight="false" outlineLevel="0" collapsed="false">
      <c r="A44" s="34" t="s">
        <v>43</v>
      </c>
      <c r="B44" s="34"/>
      <c r="C44" s="34"/>
      <c r="D44" s="34"/>
      <c r="E44" s="34"/>
      <c r="F44" s="34"/>
      <c r="G44" s="34"/>
      <c r="H44" s="34"/>
    </row>
    <row r="45" customFormat="false" ht="13.5" hidden="false" customHeight="false" outlineLevel="0" collapsed="false">
      <c r="A45" s="34" t="s">
        <v>44</v>
      </c>
      <c r="B45" s="34"/>
      <c r="C45" s="34"/>
      <c r="D45" s="34"/>
      <c r="E45" s="34"/>
      <c r="F45" s="34"/>
      <c r="G45" s="34"/>
      <c r="H45" s="34"/>
    </row>
    <row r="46" customFormat="false" ht="13.5" hidden="false" customHeight="false" outlineLevel="0" collapsed="false">
      <c r="A46" s="34" t="s">
        <v>45</v>
      </c>
      <c r="B46" s="34"/>
      <c r="C46" s="34"/>
      <c r="D46" s="34"/>
      <c r="E46" s="34"/>
      <c r="F46" s="34"/>
      <c r="G46" s="34"/>
      <c r="H46" s="34"/>
    </row>
    <row r="47" customFormat="false" ht="13.5" hidden="false" customHeight="false" outlineLevel="0" collapsed="false">
      <c r="A47" s="34" t="s">
        <v>46</v>
      </c>
      <c r="B47" s="34"/>
      <c r="C47" s="34"/>
      <c r="D47" s="34"/>
      <c r="E47" s="34"/>
      <c r="F47" s="34"/>
      <c r="G47" s="34"/>
      <c r="H47" s="34"/>
    </row>
    <row r="48" customFormat="false" ht="13.5" hidden="false" customHeight="false" outlineLevel="0" collapsed="false">
      <c r="A48" s="34" t="s">
        <v>47</v>
      </c>
      <c r="B48" s="34"/>
      <c r="C48" s="34"/>
      <c r="D48" s="34"/>
      <c r="E48" s="34"/>
      <c r="F48" s="34"/>
      <c r="G48" s="34"/>
      <c r="H48" s="34"/>
    </row>
    <row r="49" customFormat="false" ht="13.5" hidden="false" customHeight="false" outlineLevel="0" collapsed="false">
      <c r="A49" s="35" t="s">
        <v>48</v>
      </c>
      <c r="B49" s="35"/>
      <c r="C49" s="35"/>
      <c r="D49" s="35"/>
      <c r="E49" s="35"/>
      <c r="F49" s="35"/>
      <c r="G49" s="35"/>
      <c r="H49" s="35"/>
    </row>
    <row r="50" customFormat="false" ht="13.5" hidden="false" customHeight="false" outlineLevel="0" collapsed="false">
      <c r="A50" s="35" t="s">
        <v>49</v>
      </c>
      <c r="B50" s="35"/>
      <c r="C50" s="35"/>
      <c r="D50" s="35"/>
      <c r="E50" s="35"/>
      <c r="F50" s="35"/>
      <c r="G50" s="35"/>
      <c r="H50" s="35"/>
    </row>
    <row r="52" customFormat="false" ht="18.75" hidden="false" customHeight="false" outlineLevel="0" collapsed="false">
      <c r="A52" s="8" t="s">
        <v>50</v>
      </c>
      <c r="B52" s="8"/>
      <c r="C52" s="8"/>
      <c r="D52" s="36"/>
      <c r="E52" s="34" t="s">
        <v>42</v>
      </c>
      <c r="F52" s="34"/>
      <c r="G52" s="34"/>
      <c r="H52" s="34"/>
    </row>
    <row r="53" customFormat="false" ht="13.5" hidden="false" customHeight="false" outlineLevel="0" collapsed="false">
      <c r="A53" s="34" t="s">
        <v>51</v>
      </c>
      <c r="B53" s="34"/>
      <c r="C53" s="34"/>
      <c r="D53" s="34"/>
      <c r="E53" s="34"/>
      <c r="F53" s="34"/>
      <c r="G53" s="34"/>
      <c r="H53" s="34"/>
    </row>
    <row r="54" customFormat="false" ht="13.5" hidden="false" customHeight="false" outlineLevel="0" collapsed="false">
      <c r="A54" s="34" t="s">
        <v>52</v>
      </c>
      <c r="B54" s="34"/>
      <c r="C54" s="34"/>
      <c r="D54" s="34"/>
      <c r="E54" s="34"/>
      <c r="F54" s="34"/>
      <c r="G54" s="34"/>
      <c r="H54" s="34"/>
    </row>
    <row r="55" customFormat="false" ht="13.5" hidden="false" customHeight="false" outlineLevel="0" collapsed="false">
      <c r="A55" s="34" t="s">
        <v>53</v>
      </c>
      <c r="B55" s="34"/>
      <c r="C55" s="34"/>
      <c r="D55" s="34"/>
      <c r="E55" s="34"/>
      <c r="F55" s="34"/>
      <c r="G55" s="34"/>
      <c r="H55" s="34"/>
    </row>
    <row r="57" customFormat="false" ht="13.5" hidden="false" customHeight="false" outlineLevel="0" collapsed="false">
      <c r="F57" s="37" t="s">
        <v>54</v>
      </c>
      <c r="G57" s="38" t="s">
        <v>55</v>
      </c>
      <c r="H57" s="38"/>
    </row>
  </sheetData>
  <sheetProtection sheet="true" objects="true" scenarios="true"/>
  <mergeCells count="36">
    <mergeCell ref="A1:F1"/>
    <mergeCell ref="A2:F2"/>
    <mergeCell ref="G2:H2"/>
    <mergeCell ref="A4:G4"/>
    <mergeCell ref="A6:A7"/>
    <mergeCell ref="C6:D6"/>
    <mergeCell ref="F6:G7"/>
    <mergeCell ref="C7:D7"/>
    <mergeCell ref="A8:A9"/>
    <mergeCell ref="B8:B9"/>
    <mergeCell ref="C8:D9"/>
    <mergeCell ref="E8:E9"/>
    <mergeCell ref="F8:G9"/>
    <mergeCell ref="A10:A11"/>
    <mergeCell ref="B10:B11"/>
    <mergeCell ref="C10:D11"/>
    <mergeCell ref="E10:E11"/>
    <mergeCell ref="F10:G11"/>
    <mergeCell ref="B12:D12"/>
    <mergeCell ref="A15:C15"/>
    <mergeCell ref="D15:H15"/>
    <mergeCell ref="A43:D43"/>
    <mergeCell ref="E43:H43"/>
    <mergeCell ref="A44:H44"/>
    <mergeCell ref="A45:H45"/>
    <mergeCell ref="A46:H46"/>
    <mergeCell ref="A47:H47"/>
    <mergeCell ref="A48:H48"/>
    <mergeCell ref="A49:H49"/>
    <mergeCell ref="A50:H50"/>
    <mergeCell ref="A52:C52"/>
    <mergeCell ref="E52:H52"/>
    <mergeCell ref="A53:H53"/>
    <mergeCell ref="A54:H54"/>
    <mergeCell ref="A55:H55"/>
    <mergeCell ref="G57:H57"/>
  </mergeCells>
  <printOptions headings="false" gridLines="false" gridLinesSet="true" horizontalCentered="false" verticalCentered="false"/>
  <pageMargins left="0.590277777777778" right="0.590277777777778" top="0.590277777777778" bottom="0.590277777777778" header="0.511805555555555" footer="0.511805555555555"/>
  <pageSetup paperSize="9" scale="8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G30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A3" activeCellId="0" sqref="A3"/>
    </sheetView>
  </sheetViews>
  <sheetFormatPr defaultColWidth="8.68359375" defaultRowHeight="13.5" zeroHeight="false" outlineLevelRow="0" outlineLevelCol="0"/>
  <cols>
    <col collapsed="false" customWidth="true" hidden="false" outlineLevel="0" max="1" min="1" style="0" width="10.62"/>
    <col collapsed="false" customWidth="true" hidden="false" outlineLevel="0" max="2" min="2" style="0" width="20.01"/>
    <col collapsed="false" customWidth="true" hidden="false" outlineLevel="0" max="3" min="3" style="0" width="12.5"/>
    <col collapsed="false" customWidth="true" hidden="false" outlineLevel="0" max="4" min="4" style="0" width="6.26"/>
    <col collapsed="false" customWidth="true" hidden="false" outlineLevel="0" max="5" min="5" style="0" width="20.62"/>
    <col collapsed="false" customWidth="true" hidden="false" outlineLevel="0" max="6" min="6" style="0" width="16.26"/>
  </cols>
  <sheetData>
    <row r="1" customFormat="false" ht="35.25" hidden="false" customHeight="true" outlineLevel="0" collapsed="false">
      <c r="A1" s="39" t="s">
        <v>56</v>
      </c>
      <c r="B1" s="39"/>
      <c r="C1" s="40" t="s">
        <v>143</v>
      </c>
      <c r="D1" s="40"/>
      <c r="E1" s="40"/>
      <c r="F1" s="40"/>
      <c r="G1" s="40"/>
    </row>
    <row r="2" s="41" customFormat="true" ht="35.25" hidden="false" customHeight="false" outlineLevel="0" collapsed="false">
      <c r="A2" s="30" t="s">
        <v>25</v>
      </c>
      <c r="B2" s="31" t="s">
        <v>26</v>
      </c>
      <c r="C2" s="31" t="s">
        <v>27</v>
      </c>
      <c r="D2" s="30" t="s">
        <v>28</v>
      </c>
      <c r="E2" s="30" t="s">
        <v>29</v>
      </c>
      <c r="F2" s="30" t="s">
        <v>30</v>
      </c>
      <c r="G2" s="30" t="s">
        <v>31</v>
      </c>
    </row>
    <row r="3" customFormat="false" ht="27" hidden="false" customHeight="true" outlineLevel="0" collapsed="false">
      <c r="A3" s="42"/>
      <c r="B3" s="42"/>
      <c r="C3" s="42"/>
      <c r="D3" s="42"/>
      <c r="E3" s="42"/>
      <c r="F3" s="43"/>
      <c r="G3" s="43"/>
    </row>
    <row r="4" customFormat="false" ht="27" hidden="false" customHeight="true" outlineLevel="0" collapsed="false">
      <c r="A4" s="42"/>
      <c r="B4" s="42"/>
      <c r="C4" s="42"/>
      <c r="D4" s="42"/>
      <c r="E4" s="42"/>
      <c r="F4" s="43"/>
      <c r="G4" s="43"/>
    </row>
    <row r="5" customFormat="false" ht="27" hidden="false" customHeight="true" outlineLevel="0" collapsed="false">
      <c r="A5" s="42"/>
      <c r="B5" s="42"/>
      <c r="C5" s="42"/>
      <c r="D5" s="42"/>
      <c r="E5" s="42"/>
      <c r="F5" s="43"/>
      <c r="G5" s="43"/>
    </row>
    <row r="6" customFormat="false" ht="27" hidden="false" customHeight="true" outlineLevel="0" collapsed="false">
      <c r="A6" s="42"/>
      <c r="B6" s="42"/>
      <c r="C6" s="42"/>
      <c r="D6" s="42"/>
      <c r="E6" s="42"/>
      <c r="F6" s="43"/>
      <c r="G6" s="43"/>
    </row>
    <row r="7" customFormat="false" ht="27" hidden="false" customHeight="true" outlineLevel="0" collapsed="false">
      <c r="A7" s="42"/>
      <c r="B7" s="42"/>
      <c r="C7" s="42"/>
      <c r="D7" s="42"/>
      <c r="E7" s="42"/>
      <c r="F7" s="43"/>
      <c r="G7" s="43"/>
    </row>
    <row r="8" customFormat="false" ht="27" hidden="false" customHeight="true" outlineLevel="0" collapsed="false">
      <c r="A8" s="42"/>
      <c r="B8" s="42"/>
      <c r="C8" s="42"/>
      <c r="D8" s="42"/>
      <c r="E8" s="42"/>
      <c r="F8" s="43"/>
      <c r="G8" s="43"/>
    </row>
    <row r="9" customFormat="false" ht="27" hidden="false" customHeight="true" outlineLevel="0" collapsed="false">
      <c r="A9" s="42"/>
      <c r="B9" s="42"/>
      <c r="C9" s="42"/>
      <c r="D9" s="42"/>
      <c r="E9" s="42"/>
      <c r="F9" s="43"/>
      <c r="G9" s="43"/>
    </row>
    <row r="10" customFormat="false" ht="27" hidden="false" customHeight="true" outlineLevel="0" collapsed="false">
      <c r="A10" s="42"/>
      <c r="B10" s="42"/>
      <c r="C10" s="42"/>
      <c r="D10" s="42"/>
      <c r="E10" s="42"/>
      <c r="F10" s="43"/>
      <c r="G10" s="43"/>
    </row>
    <row r="11" customFormat="false" ht="27" hidden="false" customHeight="true" outlineLevel="0" collapsed="false">
      <c r="A11" s="42"/>
      <c r="B11" s="42"/>
      <c r="C11" s="42"/>
      <c r="D11" s="42"/>
      <c r="E11" s="42"/>
      <c r="F11" s="43"/>
      <c r="G11" s="43"/>
    </row>
    <row r="12" customFormat="false" ht="27" hidden="false" customHeight="true" outlineLevel="0" collapsed="false">
      <c r="A12" s="42"/>
      <c r="B12" s="42"/>
      <c r="C12" s="42"/>
      <c r="D12" s="42"/>
      <c r="E12" s="42"/>
      <c r="F12" s="43"/>
      <c r="G12" s="43"/>
    </row>
    <row r="13" customFormat="false" ht="27" hidden="false" customHeight="true" outlineLevel="0" collapsed="false">
      <c r="A13" s="42"/>
      <c r="B13" s="42"/>
      <c r="C13" s="42"/>
      <c r="D13" s="42"/>
      <c r="E13" s="42"/>
      <c r="F13" s="43"/>
      <c r="G13" s="43"/>
    </row>
    <row r="14" customFormat="false" ht="27" hidden="false" customHeight="true" outlineLevel="0" collapsed="false">
      <c r="A14" s="42"/>
      <c r="B14" s="42"/>
      <c r="C14" s="42"/>
      <c r="D14" s="42"/>
      <c r="E14" s="42"/>
      <c r="F14" s="43"/>
      <c r="G14" s="43"/>
    </row>
    <row r="15" customFormat="false" ht="27" hidden="false" customHeight="true" outlineLevel="0" collapsed="false">
      <c r="A15" s="42"/>
      <c r="B15" s="42"/>
      <c r="C15" s="42"/>
      <c r="D15" s="42"/>
      <c r="E15" s="42"/>
      <c r="F15" s="43"/>
      <c r="G15" s="43"/>
    </row>
    <row r="16" customFormat="false" ht="27" hidden="false" customHeight="true" outlineLevel="0" collapsed="false">
      <c r="A16" s="42"/>
      <c r="B16" s="42"/>
      <c r="C16" s="42"/>
      <c r="D16" s="42"/>
      <c r="E16" s="42"/>
      <c r="F16" s="43"/>
      <c r="G16" s="43"/>
    </row>
    <row r="17" customFormat="false" ht="27" hidden="false" customHeight="true" outlineLevel="0" collapsed="false">
      <c r="A17" s="42"/>
      <c r="B17" s="42"/>
      <c r="C17" s="42"/>
      <c r="D17" s="42"/>
      <c r="E17" s="42"/>
      <c r="F17" s="43"/>
      <c r="G17" s="43"/>
    </row>
    <row r="18" customFormat="false" ht="27" hidden="false" customHeight="true" outlineLevel="0" collapsed="false">
      <c r="A18" s="42"/>
      <c r="B18" s="42"/>
      <c r="C18" s="42"/>
      <c r="D18" s="42"/>
      <c r="E18" s="42"/>
      <c r="F18" s="43"/>
      <c r="G18" s="43"/>
    </row>
    <row r="19" customFormat="false" ht="27" hidden="false" customHeight="true" outlineLevel="0" collapsed="false">
      <c r="A19" s="42"/>
      <c r="B19" s="42"/>
      <c r="C19" s="42"/>
      <c r="D19" s="42"/>
      <c r="E19" s="42"/>
      <c r="F19" s="43"/>
      <c r="G19" s="43"/>
    </row>
    <row r="20" customFormat="false" ht="27" hidden="false" customHeight="true" outlineLevel="0" collapsed="false">
      <c r="A20" s="42"/>
      <c r="B20" s="42"/>
      <c r="C20" s="42"/>
      <c r="D20" s="42"/>
      <c r="E20" s="42"/>
      <c r="F20" s="43"/>
      <c r="G20" s="43"/>
    </row>
    <row r="21" customFormat="false" ht="27" hidden="false" customHeight="true" outlineLevel="0" collapsed="false">
      <c r="A21" s="42"/>
      <c r="B21" s="42"/>
      <c r="C21" s="42"/>
      <c r="D21" s="42"/>
      <c r="E21" s="42"/>
      <c r="F21" s="43"/>
      <c r="G21" s="43"/>
    </row>
    <row r="22" customFormat="false" ht="27" hidden="false" customHeight="true" outlineLevel="0" collapsed="false">
      <c r="A22" s="42"/>
      <c r="B22" s="42"/>
      <c r="C22" s="42"/>
      <c r="D22" s="42"/>
      <c r="E22" s="42"/>
      <c r="F22" s="43"/>
      <c r="G22" s="43"/>
    </row>
    <row r="23" customFormat="false" ht="27" hidden="false" customHeight="true" outlineLevel="0" collapsed="false">
      <c r="A23" s="42"/>
      <c r="B23" s="42"/>
      <c r="C23" s="42"/>
      <c r="D23" s="42"/>
      <c r="E23" s="42"/>
      <c r="F23" s="43"/>
      <c r="G23" s="43"/>
    </row>
    <row r="24" customFormat="false" ht="27" hidden="false" customHeight="true" outlineLevel="0" collapsed="false">
      <c r="A24" s="42"/>
      <c r="B24" s="42"/>
      <c r="C24" s="42"/>
      <c r="D24" s="42"/>
      <c r="E24" s="42"/>
      <c r="F24" s="43"/>
      <c r="G24" s="43"/>
    </row>
    <row r="25" customFormat="false" ht="27" hidden="false" customHeight="true" outlineLevel="0" collapsed="false">
      <c r="A25" s="42"/>
      <c r="B25" s="42"/>
      <c r="C25" s="42"/>
      <c r="D25" s="42"/>
      <c r="E25" s="42"/>
      <c r="F25" s="43"/>
      <c r="G25" s="43"/>
    </row>
    <row r="26" customFormat="false" ht="27" hidden="false" customHeight="true" outlineLevel="0" collapsed="false">
      <c r="A26" s="42"/>
      <c r="B26" s="42"/>
      <c r="C26" s="42"/>
      <c r="D26" s="42"/>
      <c r="E26" s="42"/>
      <c r="F26" s="43"/>
      <c r="G26" s="43"/>
    </row>
    <row r="27" customFormat="false" ht="27" hidden="false" customHeight="true" outlineLevel="0" collapsed="false">
      <c r="A27" s="42"/>
      <c r="B27" s="42"/>
      <c r="C27" s="42"/>
      <c r="D27" s="42"/>
      <c r="E27" s="42"/>
      <c r="F27" s="43"/>
      <c r="G27" s="43"/>
    </row>
    <row r="28" customFormat="false" ht="27" hidden="false" customHeight="true" outlineLevel="0" collapsed="false">
      <c r="A28" s="42"/>
      <c r="B28" s="42"/>
      <c r="C28" s="42"/>
      <c r="D28" s="42"/>
      <c r="E28" s="42"/>
      <c r="F28" s="43"/>
      <c r="G28" s="43"/>
    </row>
    <row r="29" customFormat="false" ht="27" hidden="false" customHeight="true" outlineLevel="0" collapsed="false">
      <c r="A29" s="42"/>
      <c r="B29" s="42"/>
      <c r="C29" s="42"/>
      <c r="D29" s="42"/>
      <c r="E29" s="42"/>
      <c r="F29" s="43"/>
      <c r="G29" s="43"/>
    </row>
    <row r="30" customFormat="false" ht="27" hidden="false" customHeight="true" outlineLevel="0" collapsed="false">
      <c r="A30" s="42"/>
      <c r="B30" s="42"/>
      <c r="C30" s="42"/>
      <c r="D30" s="42"/>
      <c r="E30" s="42"/>
      <c r="F30" s="43"/>
      <c r="G30" s="43"/>
    </row>
  </sheetData>
  <sheetProtection sheet="true" objects="true" scenarios="true"/>
  <mergeCells count="2">
    <mergeCell ref="A1:B1"/>
    <mergeCell ref="C1:G1"/>
  </mergeCells>
  <printOptions headings="false" gridLines="false" gridLinesSet="true" horizontalCentered="false" verticalCentered="false"/>
  <pageMargins left="0.708333333333333" right="0.708333333333333" top="0.551388888888889" bottom="0.551388888888889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G30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A3" activeCellId="0" sqref="A3"/>
    </sheetView>
  </sheetViews>
  <sheetFormatPr defaultColWidth="8.68359375" defaultRowHeight="13.5" zeroHeight="false" outlineLevelRow="0" outlineLevelCol="0"/>
  <cols>
    <col collapsed="false" customWidth="true" hidden="false" outlineLevel="0" max="1" min="1" style="0" width="10.62"/>
    <col collapsed="false" customWidth="true" hidden="false" outlineLevel="0" max="2" min="2" style="0" width="20.01"/>
    <col collapsed="false" customWidth="true" hidden="false" outlineLevel="0" max="3" min="3" style="0" width="12.5"/>
    <col collapsed="false" customWidth="true" hidden="false" outlineLevel="0" max="4" min="4" style="0" width="6.26"/>
    <col collapsed="false" customWidth="true" hidden="false" outlineLevel="0" max="5" min="5" style="0" width="20.62"/>
    <col collapsed="false" customWidth="true" hidden="false" outlineLevel="0" max="6" min="6" style="0" width="16.26"/>
  </cols>
  <sheetData>
    <row r="1" customFormat="false" ht="35.25" hidden="false" customHeight="true" outlineLevel="0" collapsed="false">
      <c r="A1" s="39" t="s">
        <v>56</v>
      </c>
      <c r="B1" s="39"/>
      <c r="C1" s="44" t="s">
        <v>144</v>
      </c>
      <c r="D1" s="44"/>
      <c r="E1" s="44"/>
      <c r="F1" s="44"/>
      <c r="G1" s="44"/>
    </row>
    <row r="2" s="41" customFormat="true" ht="35.25" hidden="false" customHeight="false" outlineLevel="0" collapsed="false">
      <c r="A2" s="30" t="s">
        <v>25</v>
      </c>
      <c r="B2" s="31" t="s">
        <v>26</v>
      </c>
      <c r="C2" s="31" t="s">
        <v>27</v>
      </c>
      <c r="D2" s="30" t="s">
        <v>28</v>
      </c>
      <c r="E2" s="30" t="s">
        <v>29</v>
      </c>
      <c r="F2" s="30" t="s">
        <v>30</v>
      </c>
      <c r="G2" s="30" t="s">
        <v>31</v>
      </c>
    </row>
    <row r="3" customFormat="false" ht="27" hidden="false" customHeight="true" outlineLevel="0" collapsed="false">
      <c r="A3" s="45"/>
      <c r="B3" s="45"/>
      <c r="C3" s="45"/>
      <c r="D3" s="45"/>
      <c r="E3" s="45"/>
      <c r="F3" s="46"/>
      <c r="G3" s="46"/>
    </row>
    <row r="4" customFormat="false" ht="27" hidden="false" customHeight="true" outlineLevel="0" collapsed="false">
      <c r="A4" s="45"/>
      <c r="B4" s="45"/>
      <c r="C4" s="45"/>
      <c r="D4" s="45"/>
      <c r="E4" s="45"/>
      <c r="F4" s="46"/>
      <c r="G4" s="46"/>
    </row>
    <row r="5" customFormat="false" ht="27" hidden="false" customHeight="true" outlineLevel="0" collapsed="false">
      <c r="A5" s="45"/>
      <c r="B5" s="45"/>
      <c r="C5" s="45"/>
      <c r="D5" s="45"/>
      <c r="E5" s="45"/>
      <c r="F5" s="46"/>
      <c r="G5" s="46"/>
    </row>
    <row r="6" customFormat="false" ht="27" hidden="false" customHeight="true" outlineLevel="0" collapsed="false">
      <c r="A6" s="45"/>
      <c r="B6" s="45"/>
      <c r="C6" s="45"/>
      <c r="D6" s="45"/>
      <c r="E6" s="45"/>
      <c r="F6" s="46"/>
      <c r="G6" s="46"/>
    </row>
    <row r="7" customFormat="false" ht="27" hidden="false" customHeight="true" outlineLevel="0" collapsed="false">
      <c r="A7" s="45"/>
      <c r="B7" s="45"/>
      <c r="C7" s="45"/>
      <c r="D7" s="45"/>
      <c r="E7" s="45"/>
      <c r="F7" s="46"/>
      <c r="G7" s="46"/>
    </row>
    <row r="8" customFormat="false" ht="27" hidden="false" customHeight="true" outlineLevel="0" collapsed="false">
      <c r="A8" s="45"/>
      <c r="B8" s="45"/>
      <c r="C8" s="45"/>
      <c r="D8" s="45"/>
      <c r="E8" s="45"/>
      <c r="F8" s="46"/>
      <c r="G8" s="46"/>
    </row>
    <row r="9" customFormat="false" ht="27" hidden="false" customHeight="true" outlineLevel="0" collapsed="false">
      <c r="A9" s="45"/>
      <c r="B9" s="45"/>
      <c r="C9" s="45"/>
      <c r="D9" s="45"/>
      <c r="E9" s="45"/>
      <c r="F9" s="46"/>
      <c r="G9" s="46"/>
    </row>
    <row r="10" customFormat="false" ht="27" hidden="false" customHeight="true" outlineLevel="0" collapsed="false">
      <c r="A10" s="45"/>
      <c r="B10" s="45"/>
      <c r="C10" s="45"/>
      <c r="D10" s="45"/>
      <c r="E10" s="45"/>
      <c r="F10" s="46"/>
      <c r="G10" s="46"/>
    </row>
    <row r="11" customFormat="false" ht="27" hidden="false" customHeight="true" outlineLevel="0" collapsed="false">
      <c r="A11" s="45"/>
      <c r="B11" s="45"/>
      <c r="C11" s="45"/>
      <c r="D11" s="45"/>
      <c r="E11" s="45"/>
      <c r="F11" s="46"/>
      <c r="G11" s="46"/>
    </row>
    <row r="12" customFormat="false" ht="27" hidden="false" customHeight="true" outlineLevel="0" collapsed="false">
      <c r="A12" s="45"/>
      <c r="B12" s="45"/>
      <c r="C12" s="45"/>
      <c r="D12" s="45"/>
      <c r="E12" s="45"/>
      <c r="F12" s="46"/>
      <c r="G12" s="46"/>
    </row>
    <row r="13" customFormat="false" ht="27" hidden="false" customHeight="true" outlineLevel="0" collapsed="false">
      <c r="A13" s="45"/>
      <c r="B13" s="45"/>
      <c r="C13" s="45"/>
      <c r="D13" s="45"/>
      <c r="E13" s="45"/>
      <c r="F13" s="46"/>
      <c r="G13" s="46"/>
    </row>
    <row r="14" customFormat="false" ht="27" hidden="false" customHeight="true" outlineLevel="0" collapsed="false">
      <c r="A14" s="45"/>
      <c r="B14" s="45"/>
      <c r="C14" s="45"/>
      <c r="D14" s="45"/>
      <c r="E14" s="45"/>
      <c r="F14" s="46"/>
      <c r="G14" s="46"/>
    </row>
    <row r="15" customFormat="false" ht="27" hidden="false" customHeight="true" outlineLevel="0" collapsed="false">
      <c r="A15" s="45"/>
      <c r="B15" s="45"/>
      <c r="C15" s="45"/>
      <c r="D15" s="45"/>
      <c r="E15" s="45"/>
      <c r="F15" s="46"/>
      <c r="G15" s="46"/>
    </row>
    <row r="16" customFormat="false" ht="27" hidden="false" customHeight="true" outlineLevel="0" collapsed="false">
      <c r="A16" s="45"/>
      <c r="B16" s="45"/>
      <c r="C16" s="45"/>
      <c r="D16" s="45"/>
      <c r="E16" s="45"/>
      <c r="F16" s="46"/>
      <c r="G16" s="46"/>
    </row>
    <row r="17" customFormat="false" ht="27" hidden="false" customHeight="true" outlineLevel="0" collapsed="false">
      <c r="A17" s="45"/>
      <c r="B17" s="45"/>
      <c r="C17" s="45"/>
      <c r="D17" s="45"/>
      <c r="E17" s="45"/>
      <c r="F17" s="46"/>
      <c r="G17" s="46"/>
    </row>
    <row r="18" customFormat="false" ht="27" hidden="false" customHeight="true" outlineLevel="0" collapsed="false">
      <c r="A18" s="45"/>
      <c r="B18" s="45"/>
      <c r="C18" s="45"/>
      <c r="D18" s="45"/>
      <c r="E18" s="45"/>
      <c r="F18" s="46"/>
      <c r="G18" s="46"/>
    </row>
    <row r="19" customFormat="false" ht="27" hidden="false" customHeight="true" outlineLevel="0" collapsed="false">
      <c r="A19" s="45"/>
      <c r="B19" s="45"/>
      <c r="C19" s="45"/>
      <c r="D19" s="45"/>
      <c r="E19" s="45"/>
      <c r="F19" s="46"/>
      <c r="G19" s="46"/>
    </row>
    <row r="20" customFormat="false" ht="27" hidden="false" customHeight="true" outlineLevel="0" collapsed="false">
      <c r="A20" s="45"/>
      <c r="B20" s="45"/>
      <c r="C20" s="45"/>
      <c r="D20" s="45"/>
      <c r="E20" s="45"/>
      <c r="F20" s="46"/>
      <c r="G20" s="46"/>
    </row>
    <row r="21" customFormat="false" ht="27" hidden="false" customHeight="true" outlineLevel="0" collapsed="false">
      <c r="A21" s="45"/>
      <c r="B21" s="45"/>
      <c r="C21" s="45"/>
      <c r="D21" s="45"/>
      <c r="E21" s="45"/>
      <c r="F21" s="46"/>
      <c r="G21" s="46"/>
    </row>
    <row r="22" customFormat="false" ht="27" hidden="false" customHeight="true" outlineLevel="0" collapsed="false">
      <c r="A22" s="45"/>
      <c r="B22" s="45"/>
      <c r="C22" s="45"/>
      <c r="D22" s="45"/>
      <c r="E22" s="45"/>
      <c r="F22" s="46"/>
      <c r="G22" s="46"/>
    </row>
    <row r="23" customFormat="false" ht="27" hidden="false" customHeight="true" outlineLevel="0" collapsed="false">
      <c r="A23" s="45"/>
      <c r="B23" s="45"/>
      <c r="C23" s="45"/>
      <c r="D23" s="45"/>
      <c r="E23" s="45"/>
      <c r="F23" s="46"/>
      <c r="G23" s="46"/>
    </row>
    <row r="24" customFormat="false" ht="27" hidden="false" customHeight="true" outlineLevel="0" collapsed="false">
      <c r="A24" s="45"/>
      <c r="B24" s="45"/>
      <c r="C24" s="45"/>
      <c r="D24" s="45"/>
      <c r="E24" s="45"/>
      <c r="F24" s="46"/>
      <c r="G24" s="46"/>
    </row>
    <row r="25" customFormat="false" ht="27" hidden="false" customHeight="true" outlineLevel="0" collapsed="false">
      <c r="A25" s="45"/>
      <c r="B25" s="45"/>
      <c r="C25" s="45"/>
      <c r="D25" s="45"/>
      <c r="E25" s="45"/>
      <c r="F25" s="46"/>
      <c r="G25" s="46"/>
    </row>
    <row r="26" customFormat="false" ht="27" hidden="false" customHeight="true" outlineLevel="0" collapsed="false">
      <c r="A26" s="45"/>
      <c r="B26" s="45"/>
      <c r="C26" s="45"/>
      <c r="D26" s="45"/>
      <c r="E26" s="45"/>
      <c r="F26" s="46"/>
      <c r="G26" s="46"/>
    </row>
    <row r="27" customFormat="false" ht="27" hidden="false" customHeight="true" outlineLevel="0" collapsed="false">
      <c r="A27" s="45"/>
      <c r="B27" s="45"/>
      <c r="C27" s="45"/>
      <c r="D27" s="45"/>
      <c r="E27" s="45"/>
      <c r="F27" s="46"/>
      <c r="G27" s="46"/>
    </row>
    <row r="28" customFormat="false" ht="27" hidden="false" customHeight="true" outlineLevel="0" collapsed="false">
      <c r="A28" s="45"/>
      <c r="B28" s="45"/>
      <c r="C28" s="45"/>
      <c r="D28" s="45"/>
      <c r="E28" s="45"/>
      <c r="F28" s="46"/>
      <c r="G28" s="46"/>
    </row>
    <row r="29" customFormat="false" ht="27" hidden="false" customHeight="true" outlineLevel="0" collapsed="false">
      <c r="A29" s="45"/>
      <c r="B29" s="45"/>
      <c r="C29" s="45"/>
      <c r="D29" s="45"/>
      <c r="E29" s="45"/>
      <c r="F29" s="46"/>
      <c r="G29" s="46"/>
    </row>
    <row r="30" customFormat="false" ht="27" hidden="false" customHeight="true" outlineLevel="0" collapsed="false">
      <c r="A30" s="45"/>
      <c r="B30" s="45"/>
      <c r="C30" s="45"/>
      <c r="D30" s="45"/>
      <c r="E30" s="45"/>
      <c r="F30" s="46"/>
      <c r="G30" s="46"/>
    </row>
  </sheetData>
  <sheetProtection sheet="true" objects="true" scenarios="true"/>
  <mergeCells count="2">
    <mergeCell ref="A1:B1"/>
    <mergeCell ref="C1:G1"/>
  </mergeCells>
  <printOptions headings="false" gridLines="false" gridLinesSet="true" horizontalCentered="false" verticalCentered="false"/>
  <pageMargins left="0.708333333333333" right="0.708333333333333" top="0.551388888888889" bottom="0.551388888888889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T100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D3" activeCellId="0" sqref="D3"/>
    </sheetView>
  </sheetViews>
  <sheetFormatPr defaultColWidth="9.00390625" defaultRowHeight="13.5" zeroHeight="false" outlineLevelRow="0" outlineLevelCol="0"/>
  <cols>
    <col collapsed="false" customWidth="true" hidden="false" outlineLevel="0" max="1" min="1" style="47" width="5.13"/>
    <col collapsed="false" customWidth="true" hidden="false" outlineLevel="0" max="2" min="2" style="48" width="3.63"/>
    <col collapsed="false" customWidth="true" hidden="false" outlineLevel="0" max="3" min="3" style="47" width="12.62"/>
    <col collapsed="false" customWidth="true" hidden="false" outlineLevel="0" max="4" min="4" style="47" width="16"/>
    <col collapsed="false" customWidth="true" hidden="true" outlineLevel="0" max="5" min="5" style="47" width="3.37"/>
    <col collapsed="false" customWidth="true" hidden="true" outlineLevel="0" max="6" min="6" style="47" width="4.63"/>
    <col collapsed="false" customWidth="true" hidden="false" outlineLevel="0" max="7" min="7" style="47" width="6.63"/>
    <col collapsed="false" customWidth="true" hidden="false" outlineLevel="0" max="8" min="8" style="47" width="18.62"/>
    <col collapsed="false" customWidth="true" hidden="false" outlineLevel="0" max="9" min="9" style="47" width="5.76"/>
    <col collapsed="false" customWidth="true" hidden="true" outlineLevel="0" max="10" min="10" style="47" width="5.87"/>
    <col collapsed="false" customWidth="true" hidden="false" outlineLevel="0" max="11" min="11" style="47" width="9.62"/>
    <col collapsed="false" customWidth="true" hidden="false" outlineLevel="0" max="12" min="12" style="47" width="6.63"/>
    <col collapsed="false" customWidth="true" hidden="false" outlineLevel="0" max="13" min="13" style="47" width="0.87"/>
    <col collapsed="false" customWidth="true" hidden="false" outlineLevel="0" max="14" min="14" style="47" width="3.63"/>
    <col collapsed="false" customWidth="true" hidden="false" outlineLevel="0" max="15" min="15" style="47" width="15.62"/>
    <col collapsed="false" customWidth="true" hidden="false" outlineLevel="0" max="16" min="16" style="47" width="12.62"/>
    <col collapsed="false" customWidth="true" hidden="false" outlineLevel="0" max="17" min="17" style="47" width="1.75"/>
    <col collapsed="false" customWidth="true" hidden="false" outlineLevel="0" max="18" min="18" style="47" width="3.63"/>
    <col collapsed="false" customWidth="true" hidden="false" outlineLevel="0" max="19" min="19" style="47" width="15.62"/>
    <col collapsed="false" customWidth="true" hidden="false" outlineLevel="0" max="20" min="20" style="47" width="12.62"/>
    <col collapsed="false" customWidth="false" hidden="false" outlineLevel="0" max="1024" min="21" style="47" width="9"/>
  </cols>
  <sheetData>
    <row r="1" customFormat="false" ht="18.75" hidden="false" customHeight="false" outlineLevel="0" collapsed="false">
      <c r="A1" s="145" t="s">
        <v>145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</row>
    <row r="2" customFormat="false" ht="15" hidden="false" customHeight="true" outlineLevel="0" collapsed="false">
      <c r="B2" s="50"/>
      <c r="N2" s="51"/>
      <c r="O2" s="47" t="s">
        <v>60</v>
      </c>
    </row>
    <row r="3" customFormat="false" ht="15" hidden="false" customHeight="true" outlineLevel="0" collapsed="false">
      <c r="C3" s="52" t="s">
        <v>61</v>
      </c>
      <c r="D3" s="53"/>
      <c r="E3" s="53"/>
      <c r="F3" s="53"/>
      <c r="G3" s="53"/>
      <c r="H3" s="53"/>
      <c r="K3" s="54" t="s">
        <v>62</v>
      </c>
      <c r="L3" s="54"/>
      <c r="M3" s="55"/>
      <c r="N3" s="56" t="s">
        <v>63</v>
      </c>
      <c r="O3" s="57"/>
    </row>
    <row r="4" customFormat="false" ht="15" hidden="false" customHeight="true" outlineLevel="0" collapsed="false">
      <c r="C4" s="52" t="s">
        <v>64</v>
      </c>
      <c r="D4" s="53"/>
      <c r="E4" s="53"/>
      <c r="F4" s="53"/>
      <c r="G4" s="53"/>
      <c r="H4" s="53"/>
      <c r="K4" s="58" t="s">
        <v>146</v>
      </c>
      <c r="L4" s="58"/>
      <c r="M4" s="58"/>
      <c r="N4" s="146"/>
      <c r="O4" s="147" t="n">
        <f aca="false">P4*N4</f>
        <v>0</v>
      </c>
      <c r="P4" s="60" t="n">
        <v>500</v>
      </c>
      <c r="Q4" s="61"/>
    </row>
    <row r="5" customFormat="false" ht="15" hidden="false" customHeight="true" outlineLevel="0" collapsed="false">
      <c r="C5" s="52" t="s">
        <v>66</v>
      </c>
      <c r="D5" s="53"/>
      <c r="E5" s="53"/>
      <c r="F5" s="53"/>
      <c r="G5" s="53"/>
      <c r="H5" s="53"/>
      <c r="K5" s="58" t="s">
        <v>147</v>
      </c>
      <c r="L5" s="58"/>
      <c r="M5" s="58"/>
      <c r="N5" s="146"/>
      <c r="O5" s="147" t="n">
        <f aca="false">P5*N5</f>
        <v>0</v>
      </c>
      <c r="P5" s="60" t="n">
        <v>300</v>
      </c>
      <c r="Q5" s="61"/>
    </row>
    <row r="6" customFormat="false" ht="15" hidden="false" customHeight="true" outlineLevel="0" collapsed="false">
      <c r="C6" s="52" t="s">
        <v>68</v>
      </c>
      <c r="D6" s="53"/>
      <c r="E6" s="53"/>
      <c r="F6" s="53"/>
      <c r="G6" s="53"/>
      <c r="H6" s="53"/>
      <c r="I6" s="62"/>
      <c r="J6" s="62"/>
      <c r="K6" s="58" t="s">
        <v>148</v>
      </c>
      <c r="L6" s="58"/>
      <c r="M6" s="58"/>
      <c r="N6" s="146" t="n">
        <v>0</v>
      </c>
      <c r="O6" s="147" t="n">
        <f aca="false">P6*N6</f>
        <v>0</v>
      </c>
      <c r="P6" s="60" t="n">
        <v>800</v>
      </c>
      <c r="Q6" s="62"/>
    </row>
    <row r="7" customFormat="false" ht="15" hidden="false" customHeight="true" outlineLevel="0" collapsed="false">
      <c r="C7" s="63" t="s">
        <v>70</v>
      </c>
      <c r="K7" s="58"/>
      <c r="L7" s="58"/>
      <c r="M7" s="58"/>
      <c r="N7" s="146" t="n">
        <v>0</v>
      </c>
      <c r="O7" s="147" t="n">
        <f aca="false">P7*N7</f>
        <v>0</v>
      </c>
      <c r="P7" s="60" t="n">
        <v>0</v>
      </c>
    </row>
    <row r="8" customFormat="false" ht="15" hidden="false" customHeight="true" outlineLevel="0" collapsed="false">
      <c r="K8" s="58"/>
      <c r="L8" s="58"/>
      <c r="M8" s="58"/>
      <c r="N8" s="146"/>
      <c r="O8" s="147" t="n">
        <f aca="false">P8*N8</f>
        <v>0</v>
      </c>
      <c r="P8" s="60" t="n">
        <v>0</v>
      </c>
    </row>
    <row r="9" customFormat="false" ht="15" hidden="false" customHeight="true" outlineLevel="0" collapsed="false">
      <c r="K9" s="58"/>
      <c r="L9" s="58"/>
      <c r="M9" s="58"/>
      <c r="N9" s="146"/>
      <c r="O9" s="147" t="n">
        <f aca="false">P9*N9</f>
        <v>0</v>
      </c>
      <c r="P9" s="60" t="n">
        <v>0</v>
      </c>
    </row>
    <row r="10" customFormat="false" ht="13.5" hidden="false" customHeight="false" outlineLevel="0" collapsed="false">
      <c r="A10" s="47" t="s">
        <v>73</v>
      </c>
      <c r="K10" s="58" t="s">
        <v>74</v>
      </c>
      <c r="L10" s="58"/>
      <c r="M10" s="58"/>
      <c r="N10" s="147" t="n">
        <f aca="false">SUM(N4:N9)</f>
        <v>0</v>
      </c>
      <c r="O10" s="148" t="n">
        <f aca="false">N4*P4+N5*P5+N6*P6+N7*P7+N8*P8+N9*P9</f>
        <v>0</v>
      </c>
      <c r="P10" s="65"/>
    </row>
    <row r="11" customFormat="false" ht="13.5" hidden="false" customHeight="false" outlineLevel="0" collapsed="false">
      <c r="A11" s="47" t="n">
        <v>1</v>
      </c>
      <c r="B11" s="47" t="s">
        <v>75</v>
      </c>
    </row>
    <row r="12" customFormat="false" ht="13.5" hidden="false" customHeight="false" outlineLevel="0" collapsed="false">
      <c r="B12" s="47" t="s">
        <v>76</v>
      </c>
    </row>
    <row r="13" customFormat="false" ht="13.5" hidden="false" customHeight="false" outlineLevel="0" collapsed="false">
      <c r="B13" s="47" t="s">
        <v>77</v>
      </c>
    </row>
    <row r="14" customFormat="false" ht="13.5" hidden="false" customHeight="false" outlineLevel="0" collapsed="false">
      <c r="B14" s="47" t="s">
        <v>78</v>
      </c>
    </row>
    <row r="15" customFormat="false" ht="13.5" hidden="false" customHeight="false" outlineLevel="0" collapsed="false">
      <c r="B15" s="47" t="s">
        <v>79</v>
      </c>
    </row>
    <row r="16" customFormat="false" ht="13.5" hidden="false" customHeight="false" outlineLevel="0" collapsed="false">
      <c r="B16" s="63" t="s">
        <v>80</v>
      </c>
    </row>
    <row r="17" customFormat="false" ht="13.5" hidden="false" customHeight="false" outlineLevel="0" collapsed="false">
      <c r="A17" s="47" t="n">
        <v>2</v>
      </c>
      <c r="B17" s="63" t="s">
        <v>81</v>
      </c>
      <c r="K17" s="66"/>
      <c r="N17" s="66"/>
    </row>
    <row r="18" customFormat="false" ht="14.25" hidden="false" customHeight="false" outlineLevel="0" collapsed="false">
      <c r="A18" s="47" t="n">
        <v>3</v>
      </c>
      <c r="B18" s="47" t="s">
        <v>82</v>
      </c>
      <c r="K18" s="66"/>
    </row>
    <row r="19" customFormat="false" ht="13.5" hidden="false" customHeight="false" outlineLevel="0" collapsed="false">
      <c r="B19" s="67" t="s">
        <v>83</v>
      </c>
      <c r="C19" s="68" t="s">
        <v>84</v>
      </c>
      <c r="D19" s="68" t="s">
        <v>85</v>
      </c>
      <c r="E19" s="68" t="s">
        <v>86</v>
      </c>
      <c r="F19" s="68" t="s">
        <v>87</v>
      </c>
      <c r="G19" s="68" t="s">
        <v>88</v>
      </c>
      <c r="H19" s="68" t="s">
        <v>89</v>
      </c>
      <c r="I19" s="69" t="s">
        <v>90</v>
      </c>
      <c r="J19" s="68"/>
      <c r="K19" s="68" t="s">
        <v>91</v>
      </c>
      <c r="L19" s="70" t="s">
        <v>92</v>
      </c>
      <c r="M19" s="48"/>
      <c r="O19" s="71"/>
    </row>
    <row r="20" customFormat="false" ht="15" hidden="false" customHeight="true" outlineLevel="0" collapsed="false">
      <c r="A20" s="72" t="s">
        <v>93</v>
      </c>
      <c r="B20" s="73" t="n">
        <v>51</v>
      </c>
      <c r="C20" s="74" t="str">
        <f aca="false">IF(ISBLANK(B20),"",VLOOKUP(B20,$N$22:$P$100,2,FALSE()))</f>
        <v>小学男子１・２年</v>
      </c>
      <c r="D20" s="74" t="str">
        <f aca="false">IF(ISBLANK(B20),"",VLOOKUP(B20,$N$22:$P$100,3,FALSE()))</f>
        <v>50m</v>
      </c>
      <c r="E20" s="74"/>
      <c r="F20" s="74"/>
      <c r="G20" s="74" t="n">
        <v>1234</v>
      </c>
      <c r="H20" s="75" t="s">
        <v>94</v>
      </c>
      <c r="I20" s="74" t="n">
        <v>1</v>
      </c>
      <c r="J20" s="74"/>
      <c r="K20" s="76" t="n">
        <v>12.34</v>
      </c>
      <c r="L20" s="77"/>
      <c r="M20" s="48"/>
      <c r="O20" s="47" t="s">
        <v>95</v>
      </c>
    </row>
    <row r="21" customFormat="false" ht="15" hidden="false" customHeight="true" outlineLevel="0" collapsed="false">
      <c r="A21" s="47" t="n">
        <v>1</v>
      </c>
      <c r="B21" s="78"/>
      <c r="C21" s="79" t="str">
        <f aca="false">IF(ISBLANK(B21),"",VLOOKUP(B21,$N$22:$P$100,2,FALSE()))</f>
        <v/>
      </c>
      <c r="D21" s="80" t="str">
        <f aca="false">IF(ISBLANK(B21),"",VLOOKUP(B21,$N$22:$P$100,3,FALSE()))</f>
        <v/>
      </c>
      <c r="E21" s="81"/>
      <c r="F21" s="81"/>
      <c r="G21" s="82"/>
      <c r="H21" s="83" t="str">
        <f aca="false">IF(G21="","",IF(COUNTIF(C21,"*女*"),VLOOKUP(G21,出場選手データ小学生女子!$A$3:$F$81,2,FALSE()),VLOOKUP(G21,出場選手データ小学生男子!$A$3:$F$79,2,FALSE())))</f>
        <v/>
      </c>
      <c r="I21" s="83" t="str">
        <f aca="false">IF(G21="","",IF(COUNTIF(C21,"*女*"),VLOOKUP(G21,出場選手データ小学生女子!$A$3:$F$81,4,FALSE()),VLOOKUP(G21,出場選手データ小学生男子!$A$3:$F$79,4,FALSE())))</f>
        <v/>
      </c>
      <c r="J21" s="84" t="n">
        <f aca="false">D$3</f>
        <v>0</v>
      </c>
      <c r="K21" s="85"/>
      <c r="L21" s="86"/>
      <c r="M21" s="87"/>
      <c r="N21" s="52" t="s">
        <v>96</v>
      </c>
      <c r="O21" s="52" t="s">
        <v>84</v>
      </c>
      <c r="P21" s="52" t="s">
        <v>85</v>
      </c>
      <c r="Q21" s="89"/>
      <c r="R21" s="52" t="s">
        <v>96</v>
      </c>
      <c r="S21" s="52" t="s">
        <v>84</v>
      </c>
      <c r="T21" s="88" t="s">
        <v>85</v>
      </c>
    </row>
    <row r="22" customFormat="false" ht="15" hidden="false" customHeight="true" outlineLevel="0" collapsed="false">
      <c r="A22" s="47" t="n">
        <v>2</v>
      </c>
      <c r="B22" s="90"/>
      <c r="C22" s="79" t="str">
        <f aca="false">IF(ISBLANK(B22),"",VLOOKUP(B22,$N$22:$P$100,2,FALSE()))</f>
        <v/>
      </c>
      <c r="D22" s="52" t="str">
        <f aca="false">IF(ISBLANK(B22),"",VLOOKUP(B22,$N$22:$P$100,3,FALSE()))</f>
        <v/>
      </c>
      <c r="E22" s="91"/>
      <c r="F22" s="91"/>
      <c r="G22" s="92"/>
      <c r="H22" s="93" t="str">
        <f aca="false">IF(G22="","",IF(COUNTIF(C22,"*女*"),VLOOKUP(G22,出場選手データ小学生女子!$A$3:$F$81,2,FALSE()),VLOOKUP(G22,出場選手データ小学生男子!$A$3:$F$79,2,FALSE())))</f>
        <v/>
      </c>
      <c r="I22" s="93" t="str">
        <f aca="false">IF(G22="","",IF(COUNTIF(C22,"*女*"),VLOOKUP(G22,出場選手データ小学生女子!$A$3:$F$81,4,FALSE()),VLOOKUP(G22,出場選手データ小学生男子!$A$3:$F$79,4,FALSE())))</f>
        <v/>
      </c>
      <c r="J22" s="94" t="n">
        <f aca="false">D$3</f>
        <v>0</v>
      </c>
      <c r="K22" s="95"/>
      <c r="L22" s="96"/>
      <c r="M22" s="87"/>
      <c r="N22" s="97" t="n">
        <v>51</v>
      </c>
      <c r="O22" s="98" t="s">
        <v>149</v>
      </c>
      <c r="P22" s="88" t="s">
        <v>150</v>
      </c>
      <c r="Q22" s="99"/>
      <c r="R22" s="100" t="n">
        <v>61</v>
      </c>
      <c r="S22" s="101" t="s">
        <v>151</v>
      </c>
      <c r="T22" s="102" t="s">
        <v>150</v>
      </c>
    </row>
    <row r="23" customFormat="false" ht="15" hidden="false" customHeight="true" outlineLevel="0" collapsed="false">
      <c r="A23" s="47" t="n">
        <v>3</v>
      </c>
      <c r="B23" s="90"/>
      <c r="C23" s="79" t="str">
        <f aca="false">IF(ISBLANK(B23),"",VLOOKUP(B23,$N$22:$P$100,2,FALSE()))</f>
        <v/>
      </c>
      <c r="D23" s="52" t="str">
        <f aca="false">IF(ISBLANK(B23),"",VLOOKUP(B23,$N$22:$P$100,3,FALSE()))</f>
        <v/>
      </c>
      <c r="E23" s="91"/>
      <c r="F23" s="91"/>
      <c r="G23" s="92"/>
      <c r="H23" s="93" t="str">
        <f aca="false">IF(G23="","",IF(COUNTIF(C23,"*女*"),VLOOKUP(G23,出場選手データ小学生女子!$A$3:$F$81,2,FALSE()),VLOOKUP(G23,出場選手データ小学生男子!$A$3:$F$79,2,FALSE())))</f>
        <v/>
      </c>
      <c r="I23" s="93" t="str">
        <f aca="false">IF(G23="","",IF(COUNTIF(C23,"*女*"),VLOOKUP(G23,出場選手データ小学生女子!$A$3:$F$81,4,FALSE()),VLOOKUP(G23,出場選手データ小学生男子!$A$3:$F$79,4,FALSE())))</f>
        <v/>
      </c>
      <c r="J23" s="94" t="n">
        <f aca="false">D$3</f>
        <v>0</v>
      </c>
      <c r="K23" s="95"/>
      <c r="L23" s="96"/>
      <c r="M23" s="87"/>
      <c r="N23" s="97" t="n">
        <v>52</v>
      </c>
      <c r="O23" s="98" t="s">
        <v>152</v>
      </c>
      <c r="P23" s="88" t="s">
        <v>98</v>
      </c>
      <c r="Q23" s="99"/>
      <c r="R23" s="100" t="n">
        <v>62</v>
      </c>
      <c r="S23" s="101" t="s">
        <v>153</v>
      </c>
      <c r="T23" s="102" t="s">
        <v>98</v>
      </c>
    </row>
    <row r="24" customFormat="false" ht="15" hidden="false" customHeight="true" outlineLevel="0" collapsed="false">
      <c r="A24" s="47" t="n">
        <v>4</v>
      </c>
      <c r="B24" s="90"/>
      <c r="C24" s="79" t="str">
        <f aca="false">IF(ISBLANK(B24),"",VLOOKUP(B24,$N$22:$P$100,2,FALSE()))</f>
        <v/>
      </c>
      <c r="D24" s="52" t="str">
        <f aca="false">IF(ISBLANK(B24),"",VLOOKUP(B24,$N$22:$P$100,3,FALSE()))</f>
        <v/>
      </c>
      <c r="E24" s="91"/>
      <c r="F24" s="91"/>
      <c r="G24" s="92"/>
      <c r="H24" s="93" t="str">
        <f aca="false">IF(G24="","",IF(COUNTIF(C24,"*女*"),VLOOKUP(G24,出場選手データ小学生女子!$A$3:$F$81,2,FALSE()),VLOOKUP(G24,出場選手データ小学生男子!$A$3:$F$79,2,FALSE())))</f>
        <v/>
      </c>
      <c r="I24" s="93" t="str">
        <f aca="false">IF(G24="","",IF(COUNTIF(C24,"*女*"),VLOOKUP(G24,出場選手データ小学生女子!$A$3:$F$81,4,FALSE()),VLOOKUP(G24,出場選手データ小学生男子!$A$3:$F$79,4,FALSE())))</f>
        <v/>
      </c>
      <c r="J24" s="94" t="n">
        <f aca="false">D$3</f>
        <v>0</v>
      </c>
      <c r="K24" s="95"/>
      <c r="L24" s="96"/>
      <c r="M24" s="87"/>
      <c r="N24" s="97" t="n">
        <v>53</v>
      </c>
      <c r="O24" s="98" t="s">
        <v>154</v>
      </c>
      <c r="P24" s="88" t="s">
        <v>98</v>
      </c>
      <c r="Q24" s="99"/>
      <c r="R24" s="100" t="n">
        <v>63</v>
      </c>
      <c r="S24" s="101" t="s">
        <v>155</v>
      </c>
      <c r="T24" s="102" t="s">
        <v>98</v>
      </c>
    </row>
    <row r="25" customFormat="false" ht="15" hidden="false" customHeight="true" outlineLevel="0" collapsed="false">
      <c r="A25" s="47" t="n">
        <v>5</v>
      </c>
      <c r="B25" s="90"/>
      <c r="C25" s="79" t="str">
        <f aca="false">IF(ISBLANK(B25),"",VLOOKUP(B25,$N$22:$P$100,2,FALSE()))</f>
        <v/>
      </c>
      <c r="D25" s="52" t="str">
        <f aca="false">IF(ISBLANK(B25),"",VLOOKUP(B25,$N$22:$P$100,3,FALSE()))</f>
        <v/>
      </c>
      <c r="E25" s="91"/>
      <c r="F25" s="91"/>
      <c r="G25" s="92"/>
      <c r="H25" s="93" t="str">
        <f aca="false">IF(G25="","",IF(COUNTIF(C25,"*女*"),VLOOKUP(G25,出場選手データ小学生女子!$A$3:$F$81,2,FALSE()),VLOOKUP(G25,出場選手データ小学生男子!$A$3:$F$79,2,FALSE())))</f>
        <v/>
      </c>
      <c r="I25" s="93" t="str">
        <f aca="false">IF(G25="","",IF(COUNTIF(C25,"*女*"),VLOOKUP(G25,出場選手データ小学生女子!$A$3:$F$81,4,FALSE()),VLOOKUP(G25,出場選手データ小学生男子!$A$3:$F$79,4,FALSE())))</f>
        <v/>
      </c>
      <c r="J25" s="94" t="n">
        <f aca="false">D$3</f>
        <v>0</v>
      </c>
      <c r="K25" s="95"/>
      <c r="L25" s="96"/>
      <c r="M25" s="87"/>
      <c r="N25" s="97" t="n">
        <v>54</v>
      </c>
      <c r="O25" s="98" t="s">
        <v>156</v>
      </c>
      <c r="P25" s="88" t="s">
        <v>157</v>
      </c>
      <c r="Q25" s="99"/>
      <c r="R25" s="100" t="n">
        <v>64</v>
      </c>
      <c r="S25" s="101" t="s">
        <v>158</v>
      </c>
      <c r="T25" s="102" t="s">
        <v>157</v>
      </c>
    </row>
    <row r="26" customFormat="false" ht="15" hidden="false" customHeight="true" outlineLevel="0" collapsed="false">
      <c r="A26" s="47" t="n">
        <v>6</v>
      </c>
      <c r="B26" s="90"/>
      <c r="C26" s="79" t="str">
        <f aca="false">IF(ISBLANK(B26),"",VLOOKUP(B26,$N$22:$P$100,2,FALSE()))</f>
        <v/>
      </c>
      <c r="D26" s="52" t="str">
        <f aca="false">IF(ISBLANK(B26),"",VLOOKUP(B26,$N$22:$P$100,3,FALSE()))</f>
        <v/>
      </c>
      <c r="E26" s="91"/>
      <c r="F26" s="91"/>
      <c r="G26" s="92"/>
      <c r="H26" s="93" t="str">
        <f aca="false">IF(G26="","",IF(COUNTIF(C26,"*女*"),VLOOKUP(G26,出場選手データ小学生女子!$A$3:$F$81,2,FALSE()),VLOOKUP(G26,出場選手データ小学生男子!$A$3:$F$79,2,FALSE())))</f>
        <v/>
      </c>
      <c r="I26" s="93" t="str">
        <f aca="false">IF(G26="","",IF(COUNTIF(C26,"*女*"),VLOOKUP(G26,出場選手データ小学生女子!$A$3:$F$81,4,FALSE()),VLOOKUP(G26,出場選手データ小学生男子!$A$3:$F$79,4,FALSE())))</f>
        <v/>
      </c>
      <c r="J26" s="94" t="n">
        <f aca="false">D$3</f>
        <v>0</v>
      </c>
      <c r="K26" s="95"/>
      <c r="L26" s="96"/>
      <c r="M26" s="87"/>
      <c r="N26" s="97" t="n">
        <v>55</v>
      </c>
      <c r="O26" s="98" t="s">
        <v>156</v>
      </c>
      <c r="P26" s="88" t="s">
        <v>101</v>
      </c>
      <c r="Q26" s="99"/>
      <c r="R26" s="100" t="n">
        <v>65</v>
      </c>
      <c r="S26" s="101" t="s">
        <v>158</v>
      </c>
      <c r="T26" s="102" t="s">
        <v>101</v>
      </c>
    </row>
    <row r="27" customFormat="false" ht="15" hidden="false" customHeight="true" outlineLevel="0" collapsed="false">
      <c r="A27" s="47" t="n">
        <v>7</v>
      </c>
      <c r="B27" s="90"/>
      <c r="C27" s="79" t="str">
        <f aca="false">IF(ISBLANK(B27),"",VLOOKUP(B27,$N$22:$P$100,2,FALSE()))</f>
        <v/>
      </c>
      <c r="D27" s="52" t="str">
        <f aca="false">IF(ISBLANK(B27),"",VLOOKUP(B27,$N$22:$P$100,3,FALSE()))</f>
        <v/>
      </c>
      <c r="E27" s="91"/>
      <c r="F27" s="91"/>
      <c r="G27" s="92"/>
      <c r="H27" s="93" t="str">
        <f aca="false">IF(G27="","",IF(COUNTIF(C27,"*女*"),VLOOKUP(G27,出場選手データ小学生女子!$A$3:$F$81,2,FALSE()),VLOOKUP(G27,出場選手データ小学生男子!$A$3:$F$79,2,FALSE())))</f>
        <v/>
      </c>
      <c r="I27" s="93" t="str">
        <f aca="false">IF(G27="","",IF(COUNTIF(C27,"*女*"),VLOOKUP(G27,出場選手データ小学生女子!$A$3:$F$81,4,FALSE()),VLOOKUP(G27,出場選手データ小学生男子!$A$3:$F$79,4,FALSE())))</f>
        <v/>
      </c>
      <c r="J27" s="94" t="n">
        <f aca="false">D$3</f>
        <v>0</v>
      </c>
      <c r="K27" s="95"/>
      <c r="L27" s="96"/>
      <c r="M27" s="87"/>
      <c r="N27" s="97" t="n">
        <v>56</v>
      </c>
      <c r="O27" s="98" t="s">
        <v>156</v>
      </c>
      <c r="P27" s="88" t="s">
        <v>102</v>
      </c>
      <c r="Q27" s="99"/>
      <c r="R27" s="100" t="n">
        <v>66</v>
      </c>
      <c r="S27" s="101" t="s">
        <v>158</v>
      </c>
      <c r="T27" s="102" t="s">
        <v>102</v>
      </c>
    </row>
    <row r="28" customFormat="false" ht="15" hidden="false" customHeight="true" outlineLevel="0" collapsed="false">
      <c r="A28" s="47" t="n">
        <v>8</v>
      </c>
      <c r="B28" s="90"/>
      <c r="C28" s="79" t="str">
        <f aca="false">IF(ISBLANK(B28),"",VLOOKUP(B28,$N$22:$P$100,2,FALSE()))</f>
        <v/>
      </c>
      <c r="D28" s="52" t="str">
        <f aca="false">IF(ISBLANK(B28),"",VLOOKUP(B28,$N$22:$P$100,3,FALSE()))</f>
        <v/>
      </c>
      <c r="E28" s="91"/>
      <c r="F28" s="91"/>
      <c r="G28" s="92"/>
      <c r="H28" s="93" t="str">
        <f aca="false">IF(G28="","",IF(COUNTIF(C28,"*女*"),VLOOKUP(G28,出場選手データ小学生女子!$A$3:$F$81,2,FALSE()),VLOOKUP(G28,出場選手データ小学生男子!$A$3:$F$79,2,FALSE())))</f>
        <v/>
      </c>
      <c r="I28" s="93" t="str">
        <f aca="false">IF(G28="","",IF(COUNTIF(C28,"*女*"),VLOOKUP(G28,出場選手データ小学生女子!$A$3:$F$81,4,FALSE()),VLOOKUP(G28,出場選手データ小学生男子!$A$3:$F$79,4,FALSE())))</f>
        <v/>
      </c>
      <c r="J28" s="94" t="n">
        <f aca="false">D$3</f>
        <v>0</v>
      </c>
      <c r="K28" s="95"/>
      <c r="L28" s="96"/>
      <c r="M28" s="87"/>
      <c r="N28" s="97" t="n">
        <v>57</v>
      </c>
      <c r="O28" s="98" t="s">
        <v>156</v>
      </c>
      <c r="P28" s="88" t="s">
        <v>103</v>
      </c>
      <c r="Q28" s="99"/>
      <c r="R28" s="100" t="n">
        <v>67</v>
      </c>
      <c r="S28" s="101" t="s">
        <v>158</v>
      </c>
      <c r="T28" s="102" t="s">
        <v>103</v>
      </c>
    </row>
    <row r="29" customFormat="false" ht="15" hidden="false" customHeight="true" outlineLevel="0" collapsed="false">
      <c r="A29" s="47" t="n">
        <v>9</v>
      </c>
      <c r="B29" s="90"/>
      <c r="C29" s="79" t="str">
        <f aca="false">IF(ISBLANK(B29),"",VLOOKUP(B29,$N$22:$P$100,2,FALSE()))</f>
        <v/>
      </c>
      <c r="D29" s="52" t="str">
        <f aca="false">IF(ISBLANK(B29),"",VLOOKUP(B29,$N$22:$P$100,3,FALSE()))</f>
        <v/>
      </c>
      <c r="E29" s="91"/>
      <c r="F29" s="91"/>
      <c r="G29" s="92"/>
      <c r="H29" s="93" t="str">
        <f aca="false">IF(G29="","",IF(COUNTIF(C29,"*女*"),VLOOKUP(G29,出場選手データ小学生女子!$A$3:$F$81,2,FALSE()),VLOOKUP(G29,出場選手データ小学生男子!$A$3:$F$79,2,FALSE())))</f>
        <v/>
      </c>
      <c r="I29" s="93" t="str">
        <f aca="false">IF(G29="","",IF(COUNTIF(C29,"*女*"),VLOOKUP(G29,出場選手データ小学生女子!$A$3:$F$81,4,FALSE()),VLOOKUP(G29,出場選手データ小学生男子!$A$3:$F$79,4,FALSE())))</f>
        <v/>
      </c>
      <c r="J29" s="94" t="n">
        <f aca="false">D$3</f>
        <v>0</v>
      </c>
      <c r="K29" s="95"/>
      <c r="L29" s="96"/>
      <c r="M29" s="87"/>
      <c r="N29" s="97" t="n">
        <v>58</v>
      </c>
      <c r="O29" s="98" t="s">
        <v>156</v>
      </c>
      <c r="P29" s="88" t="s">
        <v>159</v>
      </c>
      <c r="Q29" s="99"/>
      <c r="R29" s="100" t="n">
        <v>68</v>
      </c>
      <c r="S29" s="101" t="s">
        <v>158</v>
      </c>
      <c r="T29" s="102" t="s">
        <v>159</v>
      </c>
    </row>
    <row r="30" customFormat="false" ht="15" hidden="false" customHeight="true" outlineLevel="0" collapsed="false">
      <c r="A30" s="47" t="n">
        <v>10</v>
      </c>
      <c r="B30" s="90"/>
      <c r="C30" s="79" t="str">
        <f aca="false">IF(ISBLANK(B30),"",VLOOKUP(B30,$N$22:$P$100,2,FALSE()))</f>
        <v/>
      </c>
      <c r="D30" s="52" t="str">
        <f aca="false">IF(ISBLANK(B30),"",VLOOKUP(B30,$N$22:$P$100,3,FALSE()))</f>
        <v/>
      </c>
      <c r="E30" s="91"/>
      <c r="F30" s="91"/>
      <c r="G30" s="92"/>
      <c r="H30" s="93" t="str">
        <f aca="false">IF(G30="","",IF(COUNTIF(C30,"*女*"),VLOOKUP(G30,出場選手データ小学生女子!$A$3:$F$81,2,FALSE()),VLOOKUP(G30,出場選手データ小学生男子!$A$3:$F$79,2,FALSE())))</f>
        <v/>
      </c>
      <c r="I30" s="93" t="str">
        <f aca="false">IF(G30="","",IF(COUNTIF(C30,"*女*"),VLOOKUP(G30,出場選手データ小学生女子!$A$3:$F$81,4,FALSE()),VLOOKUP(G30,出場選手データ小学生男子!$A$3:$F$79,4,FALSE())))</f>
        <v/>
      </c>
      <c r="J30" s="94" t="n">
        <f aca="false">D$3</f>
        <v>0</v>
      </c>
      <c r="K30" s="95"/>
      <c r="L30" s="96"/>
      <c r="M30" s="87"/>
      <c r="N30" s="52" t="s">
        <v>96</v>
      </c>
      <c r="O30" s="52" t="s">
        <v>84</v>
      </c>
      <c r="P30" s="88" t="s">
        <v>85</v>
      </c>
      <c r="Q30" s="99"/>
      <c r="R30" s="100" t="n">
        <v>69</v>
      </c>
      <c r="S30" s="149"/>
      <c r="T30" s="102"/>
    </row>
    <row r="31" customFormat="false" ht="15" hidden="false" customHeight="true" outlineLevel="0" collapsed="false">
      <c r="A31" s="47" t="n">
        <v>11</v>
      </c>
      <c r="B31" s="90"/>
      <c r="C31" s="79" t="str">
        <f aca="false">IF(ISBLANK(B31),"",VLOOKUP(B31,$N$22:$P$100,2,FALSE()))</f>
        <v/>
      </c>
      <c r="D31" s="52" t="str">
        <f aca="false">IF(ISBLANK(B31),"",VLOOKUP(B31,$N$22:$P$100,3,FALSE()))</f>
        <v/>
      </c>
      <c r="E31" s="91"/>
      <c r="F31" s="91"/>
      <c r="G31" s="92"/>
      <c r="H31" s="93" t="str">
        <f aca="false">IF(G31="","",IF(COUNTIF(C31,"*女*"),VLOOKUP(G31,出場選手データ小学生女子!$A$3:$F$81,2,FALSE()),VLOOKUP(G31,出場選手データ小学生男子!$A$3:$F$79,2,FALSE())))</f>
        <v/>
      </c>
      <c r="I31" s="93" t="str">
        <f aca="false">IF(G31="","",IF(COUNTIF(C31,"*女*"),VLOOKUP(G31,出場選手データ小学生女子!$A$3:$F$81,4,FALSE()),VLOOKUP(G31,出場選手データ小学生男子!$A$3:$F$79,4,FALSE())))</f>
        <v/>
      </c>
      <c r="J31" s="94" t="n">
        <f aca="false">D$3</f>
        <v>0</v>
      </c>
      <c r="K31" s="95"/>
      <c r="L31" s="96"/>
      <c r="M31" s="87"/>
      <c r="N31" s="100" t="n">
        <v>61</v>
      </c>
      <c r="O31" s="101" t="s">
        <v>151</v>
      </c>
      <c r="P31" s="102" t="s">
        <v>150</v>
      </c>
      <c r="Q31" s="99"/>
      <c r="R31" s="89"/>
      <c r="S31" s="89"/>
      <c r="T31" s="48"/>
    </row>
    <row r="32" customFormat="false" ht="15" hidden="false" customHeight="true" outlineLevel="0" collapsed="false">
      <c r="A32" s="47" t="n">
        <v>12</v>
      </c>
      <c r="B32" s="90"/>
      <c r="C32" s="79" t="str">
        <f aca="false">IF(ISBLANK(B32),"",VLOOKUP(B32,$N$22:$P$100,2,FALSE()))</f>
        <v/>
      </c>
      <c r="D32" s="52" t="str">
        <f aca="false">IF(ISBLANK(B32),"",VLOOKUP(B32,$N$22:$P$100,3,FALSE()))</f>
        <v/>
      </c>
      <c r="E32" s="91"/>
      <c r="F32" s="91"/>
      <c r="G32" s="92"/>
      <c r="H32" s="93" t="str">
        <f aca="false">IF(G32="","",IF(COUNTIF(C32,"*女*"),VLOOKUP(G32,出場選手データ小学生女子!$A$3:$F$81,2,FALSE()),VLOOKUP(G32,出場選手データ小学生男子!$A$3:$F$79,2,FALSE())))</f>
        <v/>
      </c>
      <c r="I32" s="93" t="str">
        <f aca="false">IF(G32="","",IF(COUNTIF(C32,"*女*"),VLOOKUP(G32,出場選手データ小学生女子!$A$3:$F$81,4,FALSE()),VLOOKUP(G32,出場選手データ小学生男子!$A$3:$F$79,4,FALSE())))</f>
        <v/>
      </c>
      <c r="J32" s="94" t="n">
        <f aca="false">D$3</f>
        <v>0</v>
      </c>
      <c r="K32" s="95"/>
      <c r="L32" s="96"/>
      <c r="M32" s="87"/>
      <c r="N32" s="100" t="n">
        <v>62</v>
      </c>
      <c r="O32" s="101" t="s">
        <v>153</v>
      </c>
      <c r="P32" s="102" t="s">
        <v>98</v>
      </c>
      <c r="Q32" s="99"/>
      <c r="R32" s="89"/>
      <c r="S32" s="89"/>
      <c r="T32" s="48"/>
    </row>
    <row r="33" customFormat="false" ht="15" hidden="false" customHeight="true" outlineLevel="0" collapsed="false">
      <c r="A33" s="47" t="n">
        <v>13</v>
      </c>
      <c r="B33" s="90"/>
      <c r="C33" s="79" t="str">
        <f aca="false">IF(ISBLANK(B33),"",VLOOKUP(B33,$N$22:$P$100,2,FALSE()))</f>
        <v/>
      </c>
      <c r="D33" s="52" t="str">
        <f aca="false">IF(ISBLANK(B33),"",VLOOKUP(B33,$N$22:$P$100,3,FALSE()))</f>
        <v/>
      </c>
      <c r="E33" s="91"/>
      <c r="F33" s="91"/>
      <c r="G33" s="92"/>
      <c r="H33" s="93" t="str">
        <f aca="false">IF(G33="","",IF(COUNTIF(C33,"*女*"),VLOOKUP(G33,出場選手データ小学生女子!$A$3:$F$81,2,FALSE()),VLOOKUP(G33,出場選手データ小学生男子!$A$3:$F$79,2,FALSE())))</f>
        <v/>
      </c>
      <c r="I33" s="93" t="str">
        <f aca="false">IF(G33="","",IF(COUNTIF(C33,"*女*"),VLOOKUP(G33,出場選手データ小学生女子!$A$3:$F$81,4,FALSE()),VLOOKUP(G33,出場選手データ小学生男子!$A$3:$F$79,4,FALSE())))</f>
        <v/>
      </c>
      <c r="J33" s="94" t="n">
        <f aca="false">D$3</f>
        <v>0</v>
      </c>
      <c r="K33" s="95"/>
      <c r="L33" s="96"/>
      <c r="M33" s="87"/>
      <c r="N33" s="100" t="n">
        <v>63</v>
      </c>
      <c r="O33" s="101" t="s">
        <v>155</v>
      </c>
      <c r="P33" s="102" t="s">
        <v>98</v>
      </c>
      <c r="Q33" s="99"/>
      <c r="R33" s="89"/>
      <c r="S33" s="89"/>
      <c r="T33" s="48"/>
    </row>
    <row r="34" customFormat="false" ht="15" hidden="false" customHeight="true" outlineLevel="0" collapsed="false">
      <c r="A34" s="47" t="n">
        <v>14</v>
      </c>
      <c r="B34" s="90"/>
      <c r="C34" s="79" t="str">
        <f aca="false">IF(ISBLANK(B34),"",VLOOKUP(B34,$N$22:$P$100,2,FALSE()))</f>
        <v/>
      </c>
      <c r="D34" s="52" t="str">
        <f aca="false">IF(ISBLANK(B34),"",VLOOKUP(B34,$N$22:$P$100,3,FALSE()))</f>
        <v/>
      </c>
      <c r="E34" s="91"/>
      <c r="F34" s="91"/>
      <c r="G34" s="92"/>
      <c r="H34" s="93" t="str">
        <f aca="false">IF(G34="","",IF(COUNTIF(C34,"*女*"),VLOOKUP(G34,出場選手データ小学生女子!$A$3:$F$81,2,FALSE()),VLOOKUP(G34,出場選手データ小学生男子!$A$3:$F$79,2,FALSE())))</f>
        <v/>
      </c>
      <c r="I34" s="93" t="str">
        <f aca="false">IF(G34="","",IF(COUNTIF(C34,"*女*"),VLOOKUP(G34,出場選手データ小学生女子!$A$3:$F$81,4,FALSE()),VLOOKUP(G34,出場選手データ小学生男子!$A$3:$F$79,4,FALSE())))</f>
        <v/>
      </c>
      <c r="J34" s="94" t="n">
        <f aca="false">D$3</f>
        <v>0</v>
      </c>
      <c r="K34" s="95"/>
      <c r="L34" s="96"/>
      <c r="M34" s="87"/>
      <c r="N34" s="100" t="n">
        <v>64</v>
      </c>
      <c r="O34" s="101" t="s">
        <v>158</v>
      </c>
      <c r="P34" s="102" t="s">
        <v>157</v>
      </c>
      <c r="Q34" s="99"/>
      <c r="R34" s="89"/>
      <c r="S34" s="89"/>
      <c r="T34" s="48"/>
    </row>
    <row r="35" customFormat="false" ht="15" hidden="false" customHeight="true" outlineLevel="0" collapsed="false">
      <c r="A35" s="47" t="n">
        <v>15</v>
      </c>
      <c r="B35" s="90"/>
      <c r="C35" s="79" t="str">
        <f aca="false">IF(ISBLANK(B35),"",VLOOKUP(B35,$N$22:$P$100,2,FALSE()))</f>
        <v/>
      </c>
      <c r="D35" s="52" t="str">
        <f aca="false">IF(ISBLANK(B35),"",VLOOKUP(B35,$N$22:$P$100,3,FALSE()))</f>
        <v/>
      </c>
      <c r="E35" s="91"/>
      <c r="F35" s="91"/>
      <c r="G35" s="92"/>
      <c r="H35" s="93" t="str">
        <f aca="false">IF(G35="","",IF(COUNTIF(C35,"*女*"),VLOOKUP(G35,出場選手データ小学生女子!$A$3:$F$81,2,FALSE()),VLOOKUP(G35,出場選手データ小学生男子!$A$3:$F$79,2,FALSE())))</f>
        <v/>
      </c>
      <c r="I35" s="93" t="str">
        <f aca="false">IF(G35="","",IF(COUNTIF(C35,"*女*"),VLOOKUP(G35,出場選手データ小学生女子!$A$3:$F$81,4,FALSE()),VLOOKUP(G35,出場選手データ小学生男子!$A$3:$F$79,4,FALSE())))</f>
        <v/>
      </c>
      <c r="J35" s="94" t="n">
        <f aca="false">D$3</f>
        <v>0</v>
      </c>
      <c r="K35" s="95"/>
      <c r="L35" s="96"/>
      <c r="M35" s="87"/>
      <c r="N35" s="100" t="n">
        <v>65</v>
      </c>
      <c r="O35" s="101" t="s">
        <v>158</v>
      </c>
      <c r="P35" s="102" t="s">
        <v>101</v>
      </c>
      <c r="Q35" s="99"/>
      <c r="R35" s="89"/>
      <c r="S35" s="89"/>
      <c r="T35" s="48"/>
    </row>
    <row r="36" customFormat="false" ht="15" hidden="false" customHeight="true" outlineLevel="0" collapsed="false">
      <c r="A36" s="47" t="n">
        <v>16</v>
      </c>
      <c r="B36" s="90"/>
      <c r="C36" s="79" t="str">
        <f aca="false">IF(ISBLANK(B36),"",VLOOKUP(B36,$N$22:$P$100,2,FALSE()))</f>
        <v/>
      </c>
      <c r="D36" s="52" t="str">
        <f aca="false">IF(ISBLANK(B36),"",VLOOKUP(B36,$N$22:$P$100,3,FALSE()))</f>
        <v/>
      </c>
      <c r="E36" s="91"/>
      <c r="F36" s="91"/>
      <c r="G36" s="92"/>
      <c r="H36" s="93" t="str">
        <f aca="false">IF(G36="","",IF(COUNTIF(C36,"*女*"),VLOOKUP(G36,出場選手データ小学生女子!$A$3:$F$81,2,FALSE()),VLOOKUP(G36,出場選手データ小学生男子!$A$3:$F$79,2,FALSE())))</f>
        <v/>
      </c>
      <c r="I36" s="93" t="str">
        <f aca="false">IF(G36="","",IF(COUNTIF(C36,"*女*"),VLOOKUP(G36,出場選手データ小学生女子!$A$3:$F$81,4,FALSE()),VLOOKUP(G36,出場選手データ小学生男子!$A$3:$F$79,4,FALSE())))</f>
        <v/>
      </c>
      <c r="J36" s="94" t="n">
        <f aca="false">D$3</f>
        <v>0</v>
      </c>
      <c r="K36" s="95"/>
      <c r="L36" s="96"/>
      <c r="M36" s="87"/>
      <c r="N36" s="100" t="n">
        <v>66</v>
      </c>
      <c r="O36" s="101" t="s">
        <v>158</v>
      </c>
      <c r="P36" s="102" t="s">
        <v>102</v>
      </c>
      <c r="Q36" s="99"/>
      <c r="R36" s="104"/>
      <c r="S36" s="105"/>
      <c r="T36" s="104"/>
    </row>
    <row r="37" customFormat="false" ht="13.5" hidden="false" customHeight="false" outlineLevel="0" collapsed="false">
      <c r="A37" s="47" t="n">
        <v>17</v>
      </c>
      <c r="B37" s="90"/>
      <c r="C37" s="79" t="str">
        <f aca="false">IF(ISBLANK(B37),"",VLOOKUP(B37,$N$22:$P$100,2,FALSE()))</f>
        <v/>
      </c>
      <c r="D37" s="52" t="str">
        <f aca="false">IF(ISBLANK(B37),"",VLOOKUP(B37,$N$22:$P$100,3,FALSE()))</f>
        <v/>
      </c>
      <c r="E37" s="91"/>
      <c r="F37" s="91"/>
      <c r="G37" s="92"/>
      <c r="H37" s="93" t="str">
        <f aca="false">IF(G37="","",IF(COUNTIF(C37,"*女*"),VLOOKUP(G37,出場選手データ小学生女子!$A$3:$F$81,2,FALSE()),VLOOKUP(G37,出場選手データ小学生男子!$A$3:$F$79,2,FALSE())))</f>
        <v/>
      </c>
      <c r="I37" s="93" t="str">
        <f aca="false">IF(G37="","",IF(COUNTIF(C37,"*女*"),VLOOKUP(G37,出場選手データ小学生女子!$A$3:$F$81,4,FALSE()),VLOOKUP(G37,出場選手データ小学生男子!$A$3:$F$79,4,FALSE())))</f>
        <v/>
      </c>
      <c r="J37" s="94" t="n">
        <f aca="false">D$3</f>
        <v>0</v>
      </c>
      <c r="K37" s="95"/>
      <c r="L37" s="96"/>
      <c r="M37" s="87"/>
      <c r="N37" s="100" t="n">
        <v>67</v>
      </c>
      <c r="O37" s="101" t="s">
        <v>158</v>
      </c>
      <c r="P37" s="102" t="s">
        <v>103</v>
      </c>
      <c r="Q37" s="99"/>
      <c r="R37" s="48"/>
      <c r="S37" s="89"/>
      <c r="T37" s="48"/>
    </row>
    <row r="38" customFormat="false" ht="15" hidden="false" customHeight="true" outlineLevel="0" collapsed="false">
      <c r="A38" s="47" t="n">
        <v>18</v>
      </c>
      <c r="B38" s="90"/>
      <c r="C38" s="79" t="str">
        <f aca="false">IF(ISBLANK(B38),"",VLOOKUP(B38,$N$22:$P$100,2,FALSE()))</f>
        <v/>
      </c>
      <c r="D38" s="52" t="str">
        <f aca="false">IF(ISBLANK(B38),"",VLOOKUP(B38,$N$22:$P$100,3,FALSE()))</f>
        <v/>
      </c>
      <c r="E38" s="91"/>
      <c r="F38" s="91"/>
      <c r="G38" s="92"/>
      <c r="H38" s="93" t="str">
        <f aca="false">IF(G38="","",IF(COUNTIF(C38,"*女*"),VLOOKUP(G38,出場選手データ小学生女子!$A$3:$F$81,2,FALSE()),VLOOKUP(G38,出場選手データ小学生男子!$A$3:$F$79,2,FALSE())))</f>
        <v/>
      </c>
      <c r="I38" s="93" t="str">
        <f aca="false">IF(G38="","",IF(COUNTIF(C38,"*女*"),VLOOKUP(G38,出場選手データ小学生女子!$A$3:$F$81,4,FALSE()),VLOOKUP(G38,出場選手データ小学生男子!$A$3:$F$79,4,FALSE())))</f>
        <v/>
      </c>
      <c r="J38" s="94" t="n">
        <f aca="false">D$3</f>
        <v>0</v>
      </c>
      <c r="K38" s="95"/>
      <c r="L38" s="96"/>
      <c r="M38" s="87"/>
      <c r="N38" s="100" t="n">
        <v>68</v>
      </c>
      <c r="O38" s="101" t="s">
        <v>158</v>
      </c>
      <c r="P38" s="102" t="s">
        <v>159</v>
      </c>
      <c r="Q38" s="99"/>
      <c r="R38" s="104"/>
      <c r="S38" s="105"/>
      <c r="T38" s="104"/>
    </row>
    <row r="39" customFormat="false" ht="15" hidden="false" customHeight="true" outlineLevel="0" collapsed="false">
      <c r="A39" s="47" t="n">
        <v>19</v>
      </c>
      <c r="B39" s="90"/>
      <c r="C39" s="79" t="str">
        <f aca="false">IF(ISBLANK(B39),"",VLOOKUP(B39,$N$22:$P$100,2,FALSE()))</f>
        <v/>
      </c>
      <c r="D39" s="52" t="str">
        <f aca="false">IF(ISBLANK(B39),"",VLOOKUP(B39,$N$22:$P$100,3,FALSE()))</f>
        <v/>
      </c>
      <c r="E39" s="91"/>
      <c r="F39" s="91"/>
      <c r="G39" s="92"/>
      <c r="H39" s="93" t="str">
        <f aca="false">IF(G39="","",IF(COUNTIF(C39,"*女*"),VLOOKUP(G39,出場選手データ小学生女子!$A$3:$F$81,2,FALSE()),VLOOKUP(G39,出場選手データ小学生男子!$A$3:$F$79,2,FALSE())))</f>
        <v/>
      </c>
      <c r="I39" s="93" t="str">
        <f aca="false">IF(G39="","",IF(COUNTIF(C39,"*女*"),VLOOKUP(G39,出場選手データ小学生女子!$A$3:$F$81,4,FALSE()),VLOOKUP(G39,出場選手データ小学生男子!$A$3:$F$79,4,FALSE())))</f>
        <v/>
      </c>
      <c r="J39" s="94" t="n">
        <f aca="false">D$3</f>
        <v>0</v>
      </c>
      <c r="K39" s="95"/>
      <c r="L39" s="96"/>
      <c r="M39" s="87"/>
      <c r="N39" s="100"/>
      <c r="O39" s="101"/>
      <c r="P39" s="102"/>
      <c r="Q39" s="99"/>
      <c r="R39" s="104"/>
      <c r="S39" s="105"/>
      <c r="T39" s="104"/>
    </row>
    <row r="40" customFormat="false" ht="15" hidden="false" customHeight="true" outlineLevel="0" collapsed="false">
      <c r="A40" s="47" t="n">
        <v>20</v>
      </c>
      <c r="B40" s="90"/>
      <c r="C40" s="79" t="str">
        <f aca="false">IF(ISBLANK(B40),"",VLOOKUP(B40,$N$22:$P$100,2,FALSE()))</f>
        <v/>
      </c>
      <c r="D40" s="52" t="str">
        <f aca="false">IF(ISBLANK(B40),"",VLOOKUP(B40,$N$22:$P$100,3,FALSE()))</f>
        <v/>
      </c>
      <c r="E40" s="91"/>
      <c r="F40" s="91"/>
      <c r="G40" s="92"/>
      <c r="H40" s="93" t="str">
        <f aca="false">IF(G40="","",IF(COUNTIF(C40,"*女*"),VLOOKUP(G40,出場選手データ小学生女子!$A$3:$F$81,2,FALSE()),VLOOKUP(G40,出場選手データ小学生男子!$A$3:$F$79,2,FALSE())))</f>
        <v/>
      </c>
      <c r="I40" s="93" t="str">
        <f aca="false">IF(G40="","",IF(COUNTIF(C40,"*女*"),VLOOKUP(G40,出場選手データ小学生女子!$A$3:$F$81,4,FALSE()),VLOOKUP(G40,出場選手データ小学生男子!$A$3:$F$79,4,FALSE())))</f>
        <v/>
      </c>
      <c r="J40" s="94" t="n">
        <f aca="false">D$3</f>
        <v>0</v>
      </c>
      <c r="K40" s="95"/>
      <c r="L40" s="96"/>
      <c r="M40" s="87"/>
      <c r="N40" s="100"/>
      <c r="O40" s="101"/>
      <c r="P40" s="102"/>
      <c r="Q40" s="99"/>
      <c r="R40" s="104"/>
      <c r="S40" s="105"/>
      <c r="T40" s="104"/>
    </row>
    <row r="41" customFormat="false" ht="15" hidden="false" customHeight="true" outlineLevel="0" collapsed="false">
      <c r="A41" s="47" t="n">
        <v>21</v>
      </c>
      <c r="B41" s="90"/>
      <c r="C41" s="79" t="str">
        <f aca="false">IF(ISBLANK(B41),"",VLOOKUP(B41,$N$22:$P$100,2,FALSE()))</f>
        <v/>
      </c>
      <c r="D41" s="52" t="str">
        <f aca="false">IF(ISBLANK(B41),"",VLOOKUP(B41,$N$22:$P$100,3,FALSE()))</f>
        <v/>
      </c>
      <c r="E41" s="91"/>
      <c r="F41" s="91"/>
      <c r="G41" s="92"/>
      <c r="H41" s="93" t="str">
        <f aca="false">IF(G41="","",IF(COUNTIF(C41,"*女*"),VLOOKUP(G41,出場選手データ小学生女子!$A$3:$F$81,2,FALSE()),VLOOKUP(G41,出場選手データ小学生男子!$A$3:$F$79,2,FALSE())))</f>
        <v/>
      </c>
      <c r="I41" s="93" t="str">
        <f aca="false">IF(G41="","",IF(COUNTIF(C41,"*女*"),VLOOKUP(G41,出場選手データ小学生女子!$A$3:$F$81,4,FALSE()),VLOOKUP(G41,出場選手データ小学生男子!$A$3:$F$79,4,FALSE())))</f>
        <v/>
      </c>
      <c r="J41" s="94" t="n">
        <f aca="false">D$3</f>
        <v>0</v>
      </c>
      <c r="K41" s="95"/>
      <c r="L41" s="96"/>
      <c r="M41" s="87"/>
      <c r="N41" s="149"/>
      <c r="O41" s="149"/>
      <c r="P41" s="102"/>
      <c r="Q41" s="99"/>
      <c r="R41" s="104"/>
      <c r="S41" s="105"/>
      <c r="T41" s="104"/>
    </row>
    <row r="42" customFormat="false" ht="15" hidden="false" customHeight="true" outlineLevel="0" collapsed="false">
      <c r="A42" s="47" t="n">
        <v>22</v>
      </c>
      <c r="B42" s="90"/>
      <c r="C42" s="79" t="str">
        <f aca="false">IF(ISBLANK(B42),"",VLOOKUP(B42,$N$22:$P$100,2,FALSE()))</f>
        <v/>
      </c>
      <c r="D42" s="52" t="str">
        <f aca="false">IF(ISBLANK(B42),"",VLOOKUP(B42,$N$22:$P$100,3,FALSE()))</f>
        <v/>
      </c>
      <c r="E42" s="91"/>
      <c r="F42" s="91"/>
      <c r="G42" s="92"/>
      <c r="H42" s="93" t="str">
        <f aca="false">IF(G42="","",IF(COUNTIF(C42,"*女*"),VLOOKUP(G42,出場選手データ小学生女子!$A$3:$F$81,2,FALSE()),VLOOKUP(G42,出場選手データ小学生男子!$A$3:$F$79,2,FALSE())))</f>
        <v/>
      </c>
      <c r="I42" s="93" t="str">
        <f aca="false">IF(G42="","",IF(COUNTIF(C42,"*女*"),VLOOKUP(G42,出場選手データ小学生女子!$A$3:$F$81,4,FALSE()),VLOOKUP(G42,出場選手データ小学生男子!$A$3:$F$79,4,FALSE())))</f>
        <v/>
      </c>
      <c r="J42" s="94" t="n">
        <f aca="false">D$3</f>
        <v>0</v>
      </c>
      <c r="K42" s="95"/>
      <c r="L42" s="96"/>
      <c r="M42" s="87"/>
      <c r="N42" s="149"/>
      <c r="O42" s="149"/>
      <c r="P42" s="102"/>
      <c r="Q42" s="99"/>
      <c r="R42" s="104"/>
      <c r="S42" s="105"/>
      <c r="T42" s="104"/>
    </row>
    <row r="43" customFormat="false" ht="15" hidden="false" customHeight="true" outlineLevel="0" collapsed="false">
      <c r="A43" s="47" t="n">
        <v>23</v>
      </c>
      <c r="B43" s="90"/>
      <c r="C43" s="79" t="str">
        <f aca="false">IF(ISBLANK(B43),"",VLOOKUP(B43,$N$22:$P$100,2,FALSE()))</f>
        <v/>
      </c>
      <c r="D43" s="52" t="str">
        <f aca="false">IF(ISBLANK(B43),"",VLOOKUP(B43,$N$22:$P$100,3,FALSE()))</f>
        <v/>
      </c>
      <c r="E43" s="91"/>
      <c r="F43" s="91"/>
      <c r="G43" s="92"/>
      <c r="H43" s="93" t="str">
        <f aca="false">IF(G43="","",IF(COUNTIF(C43,"*女*"),VLOOKUP(G43,出場選手データ小学生女子!$A$3:$F$81,2,FALSE()),VLOOKUP(G43,出場選手データ小学生男子!$A$3:$F$79,2,FALSE())))</f>
        <v/>
      </c>
      <c r="I43" s="93" t="str">
        <f aca="false">IF(G43="","",IF(COUNTIF(C43,"*女*"),VLOOKUP(G43,出場選手データ小学生女子!$A$3:$F$81,4,FALSE()),VLOOKUP(G43,出場選手データ小学生男子!$A$3:$F$79,4,FALSE())))</f>
        <v/>
      </c>
      <c r="J43" s="94" t="n">
        <f aca="false">D$3</f>
        <v>0</v>
      </c>
      <c r="K43" s="95"/>
      <c r="L43" s="96"/>
      <c r="M43" s="87"/>
      <c r="N43" s="149"/>
      <c r="O43" s="149"/>
      <c r="P43" s="102"/>
      <c r="Q43" s="99"/>
      <c r="R43" s="104"/>
      <c r="S43" s="105"/>
      <c r="T43" s="104"/>
    </row>
    <row r="44" customFormat="false" ht="15" hidden="false" customHeight="true" outlineLevel="0" collapsed="false">
      <c r="A44" s="47" t="n">
        <v>24</v>
      </c>
      <c r="B44" s="90"/>
      <c r="C44" s="79" t="str">
        <f aca="false">IF(ISBLANK(B44),"",VLOOKUP(B44,$N$22:$P$100,2,FALSE()))</f>
        <v/>
      </c>
      <c r="D44" s="52" t="str">
        <f aca="false">IF(ISBLANK(B44),"",VLOOKUP(B44,$N$22:$P$100,3,FALSE()))</f>
        <v/>
      </c>
      <c r="E44" s="91"/>
      <c r="F44" s="91"/>
      <c r="G44" s="92"/>
      <c r="H44" s="93" t="str">
        <f aca="false">IF(G44="","",IF(COUNTIF(C44,"*女*"),VLOOKUP(G44,出場選手データ小学生女子!$A$3:$F$81,2,FALSE()),VLOOKUP(G44,出場選手データ小学生男子!$A$3:$F$79,2,FALSE())))</f>
        <v/>
      </c>
      <c r="I44" s="93" t="str">
        <f aca="false">IF(G44="","",IF(COUNTIF(C44,"*女*"),VLOOKUP(G44,出場選手データ小学生女子!$A$3:$F$81,4,FALSE()),VLOOKUP(G44,出場選手データ小学生男子!$A$3:$F$79,4,FALSE())))</f>
        <v/>
      </c>
      <c r="J44" s="94" t="n">
        <f aca="false">D$3</f>
        <v>0</v>
      </c>
      <c r="K44" s="95"/>
      <c r="L44" s="96"/>
      <c r="M44" s="87"/>
      <c r="N44" s="149"/>
      <c r="O44" s="149"/>
      <c r="P44" s="102"/>
      <c r="Q44" s="99"/>
      <c r="R44" s="104"/>
      <c r="S44" s="105"/>
      <c r="T44" s="104"/>
    </row>
    <row r="45" customFormat="false" ht="15" hidden="false" customHeight="true" outlineLevel="0" collapsed="false">
      <c r="A45" s="47" t="n">
        <v>25</v>
      </c>
      <c r="B45" s="90"/>
      <c r="C45" s="79" t="str">
        <f aca="false">IF(ISBLANK(B45),"",VLOOKUP(B45,$N$22:$P$100,2,FALSE()))</f>
        <v/>
      </c>
      <c r="D45" s="52" t="str">
        <f aca="false">IF(ISBLANK(B45),"",VLOOKUP(B45,$N$22:$P$100,3,FALSE()))</f>
        <v/>
      </c>
      <c r="E45" s="91"/>
      <c r="F45" s="91"/>
      <c r="G45" s="92"/>
      <c r="H45" s="93" t="str">
        <f aca="false">IF(G45="","",IF(COUNTIF(C45,"*女*"),VLOOKUP(G45,出場選手データ小学生女子!$A$3:$F$81,2,FALSE()),VLOOKUP(G45,出場選手データ小学生男子!$A$3:$F$79,2,FALSE())))</f>
        <v/>
      </c>
      <c r="I45" s="93" t="str">
        <f aca="false">IF(G45="","",IF(COUNTIF(C45,"*女*"),VLOOKUP(G45,出場選手データ小学生女子!$A$3:$F$81,4,FALSE()),VLOOKUP(G45,出場選手データ小学生男子!$A$3:$F$79,4,FALSE())))</f>
        <v/>
      </c>
      <c r="J45" s="92" t="n">
        <f aca="false">D$3</f>
        <v>0</v>
      </c>
      <c r="K45" s="95"/>
      <c r="L45" s="96"/>
      <c r="M45" s="87"/>
      <c r="N45" s="149"/>
      <c r="O45" s="149"/>
      <c r="P45" s="102"/>
      <c r="Q45" s="99"/>
      <c r="R45" s="104"/>
      <c r="S45" s="105"/>
      <c r="T45" s="104"/>
    </row>
    <row r="46" customFormat="false" ht="15" hidden="false" customHeight="true" outlineLevel="0" collapsed="false">
      <c r="A46" s="47" t="n">
        <v>26</v>
      </c>
      <c r="B46" s="90"/>
      <c r="C46" s="79" t="str">
        <f aca="false">IF(ISBLANK(B46),"",VLOOKUP(B46,$N$22:$P$100,2,FALSE()))</f>
        <v/>
      </c>
      <c r="D46" s="52" t="str">
        <f aca="false">IF(ISBLANK(B46),"",VLOOKUP(B46,$N$22:$P$100,3,FALSE()))</f>
        <v/>
      </c>
      <c r="E46" s="91"/>
      <c r="F46" s="91"/>
      <c r="G46" s="92"/>
      <c r="H46" s="93" t="str">
        <f aca="false">IF(G46="","",IF(COUNTIF(C46,"*女*"),VLOOKUP(G46,出場選手データ小学生女子!$A$3:$F$81,2,FALSE()),VLOOKUP(G46,出場選手データ小学生男子!$A$3:$F$79,2,FALSE())))</f>
        <v/>
      </c>
      <c r="I46" s="93" t="str">
        <f aca="false">IF(G46="","",IF(COUNTIF(C46,"*女*"),VLOOKUP(G46,出場選手データ小学生女子!$A$3:$F$81,4,FALSE()),VLOOKUP(G46,出場選手データ小学生男子!$A$3:$F$79,4,FALSE())))</f>
        <v/>
      </c>
      <c r="J46" s="92" t="n">
        <f aca="false">D$3</f>
        <v>0</v>
      </c>
      <c r="K46" s="95"/>
      <c r="L46" s="96"/>
      <c r="M46" s="87"/>
      <c r="N46" s="149"/>
      <c r="O46" s="149"/>
      <c r="P46" s="102"/>
      <c r="Q46" s="89"/>
      <c r="R46" s="104"/>
      <c r="S46" s="105"/>
      <c r="T46" s="104"/>
    </row>
    <row r="47" customFormat="false" ht="15" hidden="false" customHeight="true" outlineLevel="0" collapsed="false">
      <c r="A47" s="47" t="n">
        <v>27</v>
      </c>
      <c r="B47" s="90"/>
      <c r="C47" s="79" t="str">
        <f aca="false">IF(ISBLANK(B47),"",VLOOKUP(B47,$N$22:$P$100,2,FALSE()))</f>
        <v/>
      </c>
      <c r="D47" s="52" t="str">
        <f aca="false">IF(ISBLANK(B47),"",VLOOKUP(B47,$N$22:$P$100,3,FALSE()))</f>
        <v/>
      </c>
      <c r="E47" s="91"/>
      <c r="F47" s="91"/>
      <c r="G47" s="92"/>
      <c r="H47" s="93" t="str">
        <f aca="false">IF(G47="","",IF(COUNTIF(C47,"*女*"),VLOOKUP(G47,出場選手データ小学生女子!$A$3:$F$81,2,FALSE()),VLOOKUP(G47,出場選手データ小学生男子!$A$3:$F$79,2,FALSE())))</f>
        <v/>
      </c>
      <c r="I47" s="93" t="str">
        <f aca="false">IF(G47="","",IF(COUNTIF(C47,"*女*"),VLOOKUP(G47,出場選手データ小学生女子!$A$3:$F$81,4,FALSE()),VLOOKUP(G47,出場選手データ小学生男子!$A$3:$F$79,4,FALSE())))</f>
        <v/>
      </c>
      <c r="J47" s="92" t="n">
        <f aca="false">D$3</f>
        <v>0</v>
      </c>
      <c r="K47" s="95"/>
      <c r="L47" s="96"/>
      <c r="M47" s="87"/>
      <c r="N47" s="149"/>
      <c r="O47" s="149"/>
      <c r="P47" s="102"/>
      <c r="Q47" s="106"/>
      <c r="R47" s="104"/>
      <c r="S47" s="105"/>
      <c r="T47" s="104"/>
    </row>
    <row r="48" customFormat="false" ht="15" hidden="false" customHeight="true" outlineLevel="0" collapsed="false">
      <c r="A48" s="47" t="n">
        <v>28</v>
      </c>
      <c r="B48" s="90"/>
      <c r="C48" s="79" t="str">
        <f aca="false">IF(ISBLANK(B48),"",VLOOKUP(B48,$N$22:$P$100,2,FALSE()))</f>
        <v/>
      </c>
      <c r="D48" s="52" t="str">
        <f aca="false">IF(ISBLANK(B48),"",VLOOKUP(B48,$N$22:$P$100,3,FALSE()))</f>
        <v/>
      </c>
      <c r="E48" s="91"/>
      <c r="F48" s="91"/>
      <c r="G48" s="92"/>
      <c r="H48" s="93" t="str">
        <f aca="false">IF(G48="","",IF(COUNTIF(C48,"*女*"),VLOOKUP(G48,出場選手データ小学生女子!$A$3:$F$81,2,FALSE()),VLOOKUP(G48,出場選手データ小学生男子!$A$3:$F$79,2,FALSE())))</f>
        <v/>
      </c>
      <c r="I48" s="93" t="str">
        <f aca="false">IF(G48="","",IF(COUNTIF(C48,"*女*"),VLOOKUP(G48,出場選手データ小学生女子!$A$3:$F$81,4,FALSE()),VLOOKUP(G48,出場選手データ小学生男子!$A$3:$F$79,4,FALSE())))</f>
        <v/>
      </c>
      <c r="J48" s="92" t="n">
        <f aca="false">D$3</f>
        <v>0</v>
      </c>
      <c r="K48" s="95"/>
      <c r="L48" s="96"/>
      <c r="M48" s="87"/>
      <c r="N48" s="149"/>
      <c r="O48" s="149"/>
      <c r="P48" s="102"/>
      <c r="Q48" s="106"/>
      <c r="R48" s="104"/>
      <c r="S48" s="105"/>
      <c r="T48" s="104"/>
    </row>
    <row r="49" customFormat="false" ht="15" hidden="false" customHeight="true" outlineLevel="0" collapsed="false">
      <c r="A49" s="47" t="n">
        <v>29</v>
      </c>
      <c r="B49" s="90"/>
      <c r="C49" s="79" t="str">
        <f aca="false">IF(ISBLANK(B49),"",VLOOKUP(B49,$N$22:$P$100,2,FALSE()))</f>
        <v/>
      </c>
      <c r="D49" s="52" t="str">
        <f aca="false">IF(ISBLANK(B49),"",VLOOKUP(B49,$N$22:$P$100,3,FALSE()))</f>
        <v/>
      </c>
      <c r="E49" s="91"/>
      <c r="F49" s="91"/>
      <c r="G49" s="92"/>
      <c r="H49" s="93" t="str">
        <f aca="false">IF(G49="","",IF(COUNTIF(C49,"*女*"),VLOOKUP(G49,出場選手データ小学生女子!$A$3:$F$81,2,FALSE()),VLOOKUP(G49,出場選手データ小学生男子!$A$3:$F$79,2,FALSE())))</f>
        <v/>
      </c>
      <c r="I49" s="93" t="str">
        <f aca="false">IF(G49="","",IF(COUNTIF(C49,"*女*"),VLOOKUP(G49,出場選手データ小学生女子!$A$3:$F$81,4,FALSE()),VLOOKUP(G49,出場選手データ小学生男子!$A$3:$F$79,4,FALSE())))</f>
        <v/>
      </c>
      <c r="J49" s="92" t="n">
        <f aca="false">D$3</f>
        <v>0</v>
      </c>
      <c r="K49" s="95"/>
      <c r="L49" s="96"/>
      <c r="M49" s="87"/>
      <c r="N49" s="149"/>
      <c r="O49" s="149"/>
      <c r="P49" s="102"/>
      <c r="Q49" s="106"/>
      <c r="R49" s="104"/>
      <c r="S49" s="105"/>
      <c r="T49" s="104"/>
    </row>
    <row r="50" customFormat="false" ht="15" hidden="false" customHeight="true" outlineLevel="0" collapsed="false">
      <c r="A50" s="47" t="n">
        <v>30</v>
      </c>
      <c r="B50" s="90"/>
      <c r="C50" s="79" t="str">
        <f aca="false">IF(ISBLANK(B50),"",VLOOKUP(B50,$N$22:$P$100,2,FALSE()))</f>
        <v/>
      </c>
      <c r="D50" s="52" t="str">
        <f aca="false">IF(ISBLANK(B50),"",VLOOKUP(B50,$N$22:$P$100,3,FALSE()))</f>
        <v/>
      </c>
      <c r="E50" s="91"/>
      <c r="F50" s="91"/>
      <c r="G50" s="92"/>
      <c r="H50" s="93" t="str">
        <f aca="false">IF(G50="","",IF(COUNTIF(C50,"*女*"),VLOOKUP(G50,出場選手データ小学生女子!$A$3:$F$81,2,FALSE()),VLOOKUP(G50,出場選手データ小学生男子!$A$3:$F$79,2,FALSE())))</f>
        <v/>
      </c>
      <c r="I50" s="93" t="str">
        <f aca="false">IF(G50="","",IF(COUNTIF(C50,"*女*"),VLOOKUP(G50,出場選手データ小学生女子!$A$3:$F$81,4,FALSE()),VLOOKUP(G50,出場選手データ小学生男子!$A$3:$F$79,4,FALSE())))</f>
        <v/>
      </c>
      <c r="J50" s="92" t="n">
        <f aca="false">D$3</f>
        <v>0</v>
      </c>
      <c r="K50" s="95"/>
      <c r="L50" s="96"/>
      <c r="M50" s="87"/>
      <c r="N50" s="149"/>
      <c r="O50" s="149"/>
      <c r="P50" s="102"/>
      <c r="Q50" s="106"/>
      <c r="R50" s="104"/>
      <c r="S50" s="105"/>
      <c r="T50" s="104"/>
    </row>
    <row r="51" customFormat="false" ht="15" hidden="false" customHeight="true" outlineLevel="0" collapsed="false">
      <c r="A51" s="47" t="n">
        <v>31</v>
      </c>
      <c r="B51" s="90"/>
      <c r="C51" s="79" t="str">
        <f aca="false">IF(ISBLANK(B51),"",VLOOKUP(B51,$N$22:$P$100,2,FALSE()))</f>
        <v/>
      </c>
      <c r="D51" s="52" t="str">
        <f aca="false">IF(ISBLANK(B51),"",VLOOKUP(B51,$N$22:$P$100,3,FALSE()))</f>
        <v/>
      </c>
      <c r="E51" s="91"/>
      <c r="F51" s="91"/>
      <c r="G51" s="92"/>
      <c r="H51" s="93" t="str">
        <f aca="false">IF(G51="","",IF(COUNTIF(C51,"*女*"),VLOOKUP(G51,出場選手データ小学生女子!$A$3:$F$81,2,FALSE()),VLOOKUP(G51,出場選手データ小学生男子!$A$3:$F$79,2,FALSE())))</f>
        <v/>
      </c>
      <c r="I51" s="93" t="str">
        <f aca="false">IF(G51="","",IF(COUNTIF(C51,"*女*"),VLOOKUP(G51,出場選手データ小学生女子!$A$3:$F$81,4,FALSE()),VLOOKUP(G51,出場選手データ小学生男子!$A$3:$F$79,4,FALSE())))</f>
        <v/>
      </c>
      <c r="J51" s="92" t="n">
        <f aca="false">D$3</f>
        <v>0</v>
      </c>
      <c r="K51" s="95"/>
      <c r="L51" s="96"/>
      <c r="M51" s="87"/>
      <c r="N51" s="149"/>
      <c r="O51" s="149"/>
      <c r="P51" s="102"/>
      <c r="Q51" s="89"/>
      <c r="R51" s="104"/>
      <c r="S51" s="105"/>
      <c r="T51" s="104"/>
    </row>
    <row r="52" customFormat="false" ht="15" hidden="false" customHeight="true" outlineLevel="0" collapsed="false">
      <c r="A52" s="47" t="n">
        <v>32</v>
      </c>
      <c r="B52" s="90"/>
      <c r="C52" s="79" t="str">
        <f aca="false">IF(ISBLANK(B52),"",VLOOKUP(B52,$N$22:$P$100,2,FALSE()))</f>
        <v/>
      </c>
      <c r="D52" s="52" t="str">
        <f aca="false">IF(ISBLANK(B52),"",VLOOKUP(B52,$N$22:$P$100,3,FALSE()))</f>
        <v/>
      </c>
      <c r="E52" s="91"/>
      <c r="F52" s="91"/>
      <c r="G52" s="92"/>
      <c r="H52" s="93" t="str">
        <f aca="false">IF(G52="","",IF(COUNTIF(C52,"*女*"),VLOOKUP(G52,出場選手データ小学生女子!$A$3:$F$81,2,FALSE()),VLOOKUP(G52,出場選手データ小学生男子!$A$3:$F$79,2,FALSE())))</f>
        <v/>
      </c>
      <c r="I52" s="93" t="str">
        <f aca="false">IF(G52="","",IF(COUNTIF(C52,"*女*"),VLOOKUP(G52,出場選手データ小学生女子!$A$3:$F$81,4,FALSE()),VLOOKUP(G52,出場選手データ小学生男子!$A$3:$F$79,4,FALSE())))</f>
        <v/>
      </c>
      <c r="J52" s="92" t="n">
        <f aca="false">D$3</f>
        <v>0</v>
      </c>
      <c r="K52" s="95"/>
      <c r="L52" s="96"/>
      <c r="M52" s="87"/>
      <c r="N52" s="149"/>
      <c r="O52" s="149"/>
      <c r="P52" s="102"/>
      <c r="Q52" s="106"/>
      <c r="R52" s="104"/>
      <c r="S52" s="104"/>
      <c r="T52" s="104"/>
    </row>
    <row r="53" customFormat="false" ht="15" hidden="false" customHeight="true" outlineLevel="0" collapsed="false">
      <c r="A53" s="47" t="n">
        <v>33</v>
      </c>
      <c r="B53" s="90"/>
      <c r="C53" s="79" t="str">
        <f aca="false">IF(ISBLANK(B53),"",VLOOKUP(B53,$N$22:$P$100,2,FALSE()))</f>
        <v/>
      </c>
      <c r="D53" s="52" t="str">
        <f aca="false">IF(ISBLANK(B53),"",VLOOKUP(B53,$N$22:$P$100,3,FALSE()))</f>
        <v/>
      </c>
      <c r="E53" s="91"/>
      <c r="F53" s="91"/>
      <c r="G53" s="92"/>
      <c r="H53" s="93" t="str">
        <f aca="false">IF(G53="","",IF(COUNTIF(C53,"*女*"),VLOOKUP(G53,出場選手データ小学生女子!$A$3:$F$81,2,FALSE()),VLOOKUP(G53,出場選手データ小学生男子!$A$3:$F$79,2,FALSE())))</f>
        <v/>
      </c>
      <c r="I53" s="93" t="str">
        <f aca="false">IF(G53="","",IF(COUNTIF(C53,"*女*"),VLOOKUP(G53,出場選手データ小学生女子!$A$3:$F$81,4,FALSE()),VLOOKUP(G53,出場選手データ小学生男子!$A$3:$F$79,4,FALSE())))</f>
        <v/>
      </c>
      <c r="J53" s="92" t="n">
        <f aca="false">D$3</f>
        <v>0</v>
      </c>
      <c r="K53" s="95"/>
      <c r="L53" s="96"/>
      <c r="M53" s="87"/>
      <c r="N53" s="149"/>
      <c r="O53" s="149"/>
      <c r="P53" s="102"/>
      <c r="Q53" s="106"/>
      <c r="R53" s="104"/>
      <c r="S53" s="104"/>
      <c r="T53" s="104"/>
    </row>
    <row r="54" customFormat="false" ht="15" hidden="false" customHeight="true" outlineLevel="0" collapsed="false">
      <c r="A54" s="47" t="n">
        <v>34</v>
      </c>
      <c r="B54" s="90"/>
      <c r="C54" s="79" t="str">
        <f aca="false">IF(ISBLANK(B54),"",VLOOKUP(B54,$N$22:$P$100,2,FALSE()))</f>
        <v/>
      </c>
      <c r="D54" s="52" t="str">
        <f aca="false">IF(ISBLANK(B54),"",VLOOKUP(B54,$N$22:$P$100,3,FALSE()))</f>
        <v/>
      </c>
      <c r="E54" s="91"/>
      <c r="F54" s="91"/>
      <c r="G54" s="92"/>
      <c r="H54" s="93" t="str">
        <f aca="false">IF(G54="","",IF(COUNTIF(C54,"*女*"),VLOOKUP(G54,出場選手データ小学生女子!$A$3:$F$81,2,FALSE()),VLOOKUP(G54,出場選手データ小学生男子!$A$3:$F$79,2,FALSE())))</f>
        <v/>
      </c>
      <c r="I54" s="93" t="str">
        <f aca="false">IF(G54="","",IF(COUNTIF(C54,"*女*"),VLOOKUP(G54,出場選手データ小学生女子!$A$3:$F$81,4,FALSE()),VLOOKUP(G54,出場選手データ小学生男子!$A$3:$F$79,4,FALSE())))</f>
        <v/>
      </c>
      <c r="J54" s="92" t="n">
        <f aca="false">D$3</f>
        <v>0</v>
      </c>
      <c r="K54" s="95"/>
      <c r="L54" s="96"/>
      <c r="M54" s="87"/>
      <c r="N54" s="149"/>
      <c r="O54" s="149"/>
      <c r="P54" s="102"/>
      <c r="Q54" s="106"/>
      <c r="R54" s="104"/>
      <c r="S54" s="104"/>
      <c r="T54" s="104"/>
    </row>
    <row r="55" customFormat="false" ht="15" hidden="false" customHeight="true" outlineLevel="0" collapsed="false">
      <c r="A55" s="47" t="n">
        <v>35</v>
      </c>
      <c r="B55" s="90"/>
      <c r="C55" s="79" t="str">
        <f aca="false">IF(ISBLANK(B55),"",VLOOKUP(B55,$N$22:$P$100,2,FALSE()))</f>
        <v/>
      </c>
      <c r="D55" s="52" t="str">
        <f aca="false">IF(ISBLANK(B55),"",VLOOKUP(B55,$N$22:$P$100,3,FALSE()))</f>
        <v/>
      </c>
      <c r="E55" s="91"/>
      <c r="F55" s="91"/>
      <c r="G55" s="92"/>
      <c r="H55" s="93" t="str">
        <f aca="false">IF(G55="","",IF(COUNTIF(C55,"*女*"),VLOOKUP(G55,出場選手データ小学生女子!$A$3:$F$81,2,FALSE()),VLOOKUP(G55,出場選手データ小学生男子!$A$3:$F$79,2,FALSE())))</f>
        <v/>
      </c>
      <c r="I55" s="93" t="str">
        <f aca="false">IF(G55="","",IF(COUNTIF(C55,"*女*"),VLOOKUP(G55,出場選手データ小学生女子!$A$3:$F$81,4,FALSE()),VLOOKUP(G55,出場選手データ小学生男子!$A$3:$F$79,4,FALSE())))</f>
        <v/>
      </c>
      <c r="J55" s="92" t="n">
        <f aca="false">D$3</f>
        <v>0</v>
      </c>
      <c r="K55" s="95"/>
      <c r="L55" s="96"/>
      <c r="M55" s="87"/>
      <c r="N55" s="149"/>
      <c r="O55" s="149"/>
      <c r="P55" s="102"/>
      <c r="Q55" s="106"/>
      <c r="R55" s="48"/>
      <c r="S55" s="48"/>
      <c r="T55" s="48"/>
    </row>
    <row r="56" customFormat="false" ht="15" hidden="false" customHeight="true" outlineLevel="0" collapsed="false">
      <c r="A56" s="47" t="n">
        <v>36</v>
      </c>
      <c r="B56" s="90"/>
      <c r="C56" s="79" t="str">
        <f aca="false">IF(ISBLANK(B56),"",VLOOKUP(B56,$N$22:$P$100,2,FALSE()))</f>
        <v/>
      </c>
      <c r="D56" s="52" t="str">
        <f aca="false">IF(ISBLANK(B56),"",VLOOKUP(B56,$N$22:$P$100,3,FALSE()))</f>
        <v/>
      </c>
      <c r="E56" s="91"/>
      <c r="F56" s="91"/>
      <c r="G56" s="92"/>
      <c r="H56" s="93" t="str">
        <f aca="false">IF(G56="","",IF(COUNTIF(C56,"*女*"),VLOOKUP(G56,出場選手データ小学生女子!$A$3:$F$81,2,FALSE()),VLOOKUP(G56,出場選手データ小学生男子!$A$3:$F$79,2,FALSE())))</f>
        <v/>
      </c>
      <c r="I56" s="93" t="str">
        <f aca="false">IF(G56="","",IF(COUNTIF(C56,"*女*"),VLOOKUP(G56,出場選手データ小学生女子!$A$3:$F$81,4,FALSE()),VLOOKUP(G56,出場選手データ小学生男子!$A$3:$F$79,4,FALSE())))</f>
        <v/>
      </c>
      <c r="J56" s="92" t="n">
        <f aca="false">D$3</f>
        <v>0</v>
      </c>
      <c r="K56" s="95"/>
      <c r="L56" s="96"/>
      <c r="M56" s="87"/>
      <c r="N56" s="149"/>
      <c r="O56" s="149"/>
      <c r="P56" s="102"/>
      <c r="Q56" s="106"/>
      <c r="R56" s="48"/>
      <c r="S56" s="48"/>
      <c r="T56" s="48"/>
    </row>
    <row r="57" customFormat="false" ht="15" hidden="false" customHeight="true" outlineLevel="0" collapsed="false">
      <c r="A57" s="47" t="n">
        <v>37</v>
      </c>
      <c r="B57" s="90"/>
      <c r="C57" s="79" t="str">
        <f aca="false">IF(ISBLANK(B57),"",VLOOKUP(B57,$N$22:$P$100,2,FALSE()))</f>
        <v/>
      </c>
      <c r="D57" s="52" t="str">
        <f aca="false">IF(ISBLANK(B57),"",VLOOKUP(B57,$N$22:$P$100,3,FALSE()))</f>
        <v/>
      </c>
      <c r="E57" s="91"/>
      <c r="F57" s="91"/>
      <c r="G57" s="92"/>
      <c r="H57" s="93" t="str">
        <f aca="false">IF(G57="","",IF(COUNTIF(C57,"*女*"),VLOOKUP(G57,出場選手データ小学生女子!$A$3:$F$81,2,FALSE()),VLOOKUP(G57,出場選手データ小学生男子!$A$3:$F$79,2,FALSE())))</f>
        <v/>
      </c>
      <c r="I57" s="93" t="str">
        <f aca="false">IF(G57="","",IF(COUNTIF(C57,"*女*"),VLOOKUP(G57,出場選手データ小学生女子!$A$3:$F$81,4,FALSE()),VLOOKUP(G57,出場選手データ小学生男子!$A$3:$F$79,4,FALSE())))</f>
        <v/>
      </c>
      <c r="J57" s="92" t="n">
        <f aca="false">D$3</f>
        <v>0</v>
      </c>
      <c r="K57" s="95"/>
      <c r="L57" s="96"/>
      <c r="M57" s="87"/>
      <c r="N57" s="149"/>
      <c r="O57" s="149"/>
      <c r="P57" s="102"/>
      <c r="Q57" s="106"/>
      <c r="R57" s="48"/>
      <c r="S57" s="48"/>
      <c r="T57" s="48"/>
    </row>
    <row r="58" customFormat="false" ht="15" hidden="false" customHeight="true" outlineLevel="0" collapsed="false">
      <c r="A58" s="47" t="n">
        <v>38</v>
      </c>
      <c r="B58" s="107"/>
      <c r="C58" s="79" t="str">
        <f aca="false">IF(ISBLANK(B58),"",VLOOKUP(B58,$N$22:$P$100,2,FALSE()))</f>
        <v/>
      </c>
      <c r="D58" s="108" t="str">
        <f aca="false">IF(ISBLANK(B58),"",VLOOKUP(B58,$N$22:$P$100,3,FALSE()))</f>
        <v/>
      </c>
      <c r="E58" s="109"/>
      <c r="F58" s="109"/>
      <c r="G58" s="110"/>
      <c r="H58" s="93" t="str">
        <f aca="false">IF(G58="","",IF(COUNTIF(C58,"*女*"),VLOOKUP(G58,出場選手データ小学生女子!$A$3:$F$81,2,FALSE()),VLOOKUP(G58,出場選手データ小学生男子!$A$3:$F$79,2,FALSE())))</f>
        <v/>
      </c>
      <c r="I58" s="93" t="str">
        <f aca="false">IF(G58="","",IF(COUNTIF(C58,"*女*"),VLOOKUP(G58,出場選手データ小学生女子!$A$3:$F$81,4,FALSE()),VLOOKUP(G58,出場選手データ小学生男子!$A$3:$F$79,4,FALSE())))</f>
        <v/>
      </c>
      <c r="J58" s="92" t="n">
        <f aca="false">D$3</f>
        <v>0</v>
      </c>
      <c r="K58" s="111"/>
      <c r="L58" s="112"/>
      <c r="M58" s="87"/>
      <c r="N58" s="149"/>
      <c r="O58" s="149"/>
      <c r="P58" s="102"/>
      <c r="Q58" s="106"/>
      <c r="R58" s="48"/>
      <c r="S58" s="48"/>
      <c r="T58" s="48"/>
    </row>
    <row r="59" customFormat="false" ht="15" hidden="false" customHeight="true" outlineLevel="0" collapsed="false">
      <c r="A59" s="47" t="n">
        <v>39</v>
      </c>
      <c r="B59" s="107"/>
      <c r="C59" s="79" t="str">
        <f aca="false">IF(ISBLANK(B59),"",VLOOKUP(B59,$N$22:$P$100,2,FALSE()))</f>
        <v/>
      </c>
      <c r="D59" s="108" t="str">
        <f aca="false">IF(ISBLANK(B59),"",VLOOKUP(B59,$N$22:$P$100,3,FALSE()))</f>
        <v/>
      </c>
      <c r="E59" s="109"/>
      <c r="F59" s="109"/>
      <c r="G59" s="110"/>
      <c r="H59" s="93" t="str">
        <f aca="false">IF(G59="","",IF(COUNTIF(C59,"*女*"),VLOOKUP(G59,出場選手データ小学生女子!$A$3:$F$81,2,FALSE()),VLOOKUP(G59,出場選手データ小学生男子!$A$3:$F$79,2,FALSE())))</f>
        <v/>
      </c>
      <c r="I59" s="93" t="str">
        <f aca="false">IF(G59="","",IF(COUNTIF(C59,"*女*"),VLOOKUP(G59,出場選手データ小学生女子!$A$3:$F$81,4,FALSE()),VLOOKUP(G59,出場選手データ小学生男子!$A$3:$F$79,4,FALSE())))</f>
        <v/>
      </c>
      <c r="J59" s="92" t="n">
        <f aca="false">D$3</f>
        <v>0</v>
      </c>
      <c r="K59" s="111"/>
      <c r="L59" s="112"/>
      <c r="M59" s="87"/>
      <c r="N59" s="89"/>
      <c r="O59" s="89"/>
      <c r="P59" s="48"/>
      <c r="Q59" s="106"/>
      <c r="R59" s="48"/>
      <c r="S59" s="48"/>
      <c r="T59" s="48"/>
    </row>
    <row r="60" customFormat="false" ht="15" hidden="false" customHeight="true" outlineLevel="0" collapsed="false">
      <c r="A60" s="47" t="n">
        <v>40</v>
      </c>
      <c r="B60" s="90"/>
      <c r="C60" s="79" t="str">
        <f aca="false">IF(ISBLANK(B60),"",VLOOKUP(B60,$N$22:$P$100,2,FALSE()))</f>
        <v/>
      </c>
      <c r="D60" s="52" t="str">
        <f aca="false">IF(ISBLANK(B60),"",VLOOKUP(B60,$N$22:$P$100,3,FALSE()))</f>
        <v/>
      </c>
      <c r="E60" s="91"/>
      <c r="F60" s="91"/>
      <c r="G60" s="92"/>
      <c r="H60" s="93" t="str">
        <f aca="false">IF(G60="","",IF(COUNTIF(C60,"*女*"),VLOOKUP(G60,出場選手データ小学生女子!$A$3:$F$81,2,FALSE()),VLOOKUP(G60,出場選手データ小学生男子!$A$3:$F$79,2,FALSE())))</f>
        <v/>
      </c>
      <c r="I60" s="93" t="str">
        <f aca="false">IF(G60="","",IF(COUNTIF(C60,"*女*"),VLOOKUP(G60,出場選手データ小学生女子!$A$3:$F$81,4,FALSE()),VLOOKUP(G60,出場選手データ小学生男子!$A$3:$F$79,4,FALSE())))</f>
        <v/>
      </c>
      <c r="J60" s="92" t="n">
        <f aca="false">D$3</f>
        <v>0</v>
      </c>
      <c r="K60" s="95"/>
      <c r="L60" s="96"/>
      <c r="M60" s="87"/>
      <c r="N60" s="89"/>
      <c r="O60" s="89"/>
      <c r="P60" s="48"/>
      <c r="Q60" s="106"/>
      <c r="R60" s="48"/>
      <c r="S60" s="48"/>
      <c r="T60" s="48"/>
    </row>
    <row r="61" customFormat="false" ht="15" hidden="false" customHeight="true" outlineLevel="0" collapsed="false">
      <c r="A61" s="47" t="n">
        <v>41</v>
      </c>
      <c r="B61" s="90"/>
      <c r="C61" s="79" t="str">
        <f aca="false">IF(ISBLANK(B61),"",VLOOKUP(B61,$N$22:$P$100,2,FALSE()))</f>
        <v/>
      </c>
      <c r="D61" s="52" t="str">
        <f aca="false">IF(ISBLANK(B61),"",VLOOKUP(B61,$N$22:$P$100,3,FALSE()))</f>
        <v/>
      </c>
      <c r="E61" s="91"/>
      <c r="F61" s="91"/>
      <c r="G61" s="92"/>
      <c r="H61" s="93" t="str">
        <f aca="false">IF(G61="","",IF(COUNTIF(C61,"*女*"),VLOOKUP(G61,出場選手データ小学生女子!$A$3:$F$81,2,FALSE()),VLOOKUP(G61,出場選手データ小学生男子!$A$3:$F$79,2,FALSE())))</f>
        <v/>
      </c>
      <c r="I61" s="93" t="str">
        <f aca="false">IF(G61="","",IF(COUNTIF(C61,"*女*"),VLOOKUP(G61,出場選手データ小学生女子!$A$3:$F$81,4,FALSE()),VLOOKUP(G61,出場選手データ小学生男子!$A$3:$F$79,4,FALSE())))</f>
        <v/>
      </c>
      <c r="J61" s="92" t="n">
        <f aca="false">D$3</f>
        <v>0</v>
      </c>
      <c r="K61" s="95"/>
      <c r="L61" s="96"/>
      <c r="M61" s="87"/>
      <c r="N61" s="89"/>
      <c r="O61" s="89"/>
      <c r="P61" s="48"/>
      <c r="Q61" s="106"/>
      <c r="R61" s="48"/>
      <c r="S61" s="48"/>
      <c r="T61" s="48"/>
    </row>
    <row r="62" customFormat="false" ht="15" hidden="false" customHeight="true" outlineLevel="0" collapsed="false">
      <c r="A62" s="47" t="n">
        <v>42</v>
      </c>
      <c r="B62" s="90"/>
      <c r="C62" s="79" t="str">
        <f aca="false">IF(ISBLANK(B62),"",VLOOKUP(B62,$N$22:$P$100,2,FALSE()))</f>
        <v/>
      </c>
      <c r="D62" s="52" t="str">
        <f aca="false">IF(ISBLANK(B62),"",VLOOKUP(B62,$N$22:$P$100,3,FALSE()))</f>
        <v/>
      </c>
      <c r="E62" s="91"/>
      <c r="F62" s="91"/>
      <c r="G62" s="92"/>
      <c r="H62" s="93" t="str">
        <f aca="false">IF(G62="","",IF(COUNTIF(C62,"*女*"),VLOOKUP(G62,出場選手データ小学生女子!$A$3:$F$81,2,FALSE()),VLOOKUP(G62,出場選手データ小学生男子!$A$3:$F$79,2,FALSE())))</f>
        <v/>
      </c>
      <c r="I62" s="93" t="str">
        <f aca="false">IF(G62="","",IF(COUNTIF(C62,"*女*"),VLOOKUP(G62,出場選手データ小学生女子!$A$3:$F$81,4,FALSE()),VLOOKUP(G62,出場選手データ小学生男子!$A$3:$F$79,4,FALSE())))</f>
        <v/>
      </c>
      <c r="J62" s="92" t="n">
        <f aca="false">D$3</f>
        <v>0</v>
      </c>
      <c r="K62" s="95"/>
      <c r="L62" s="96"/>
      <c r="M62" s="87"/>
      <c r="N62" s="89"/>
      <c r="O62" s="89"/>
      <c r="P62" s="48"/>
      <c r="Q62" s="106"/>
      <c r="R62" s="48"/>
      <c r="S62" s="48"/>
      <c r="T62" s="48"/>
    </row>
    <row r="63" customFormat="false" ht="15" hidden="false" customHeight="true" outlineLevel="0" collapsed="false">
      <c r="A63" s="47" t="n">
        <v>43</v>
      </c>
      <c r="B63" s="90"/>
      <c r="C63" s="79" t="str">
        <f aca="false">IF(ISBLANK(B63),"",VLOOKUP(B63,$N$22:$P$100,2,FALSE()))</f>
        <v/>
      </c>
      <c r="D63" s="52" t="str">
        <f aca="false">IF(ISBLANK(B63),"",VLOOKUP(B63,$N$22:$P$100,3,FALSE()))</f>
        <v/>
      </c>
      <c r="E63" s="91"/>
      <c r="F63" s="91"/>
      <c r="G63" s="92"/>
      <c r="H63" s="93" t="str">
        <f aca="false">IF(G63="","",IF(COUNTIF(C63,"*女*"),VLOOKUP(G63,出場選手データ小学生女子!$A$3:$F$81,2,FALSE()),VLOOKUP(G63,出場選手データ小学生男子!$A$3:$F$79,2,FALSE())))</f>
        <v/>
      </c>
      <c r="I63" s="93" t="str">
        <f aca="false">IF(G63="","",IF(COUNTIF(C63,"*女*"),VLOOKUP(G63,出場選手データ小学生女子!$A$3:$F$81,4,FALSE()),VLOOKUP(G63,出場選手データ小学生男子!$A$3:$F$79,4,FALSE())))</f>
        <v/>
      </c>
      <c r="J63" s="92" t="n">
        <f aca="false">D$3</f>
        <v>0</v>
      </c>
      <c r="K63" s="95"/>
      <c r="L63" s="96"/>
      <c r="M63" s="87"/>
      <c r="N63" s="89"/>
      <c r="O63" s="89"/>
      <c r="P63" s="48"/>
      <c r="Q63" s="106"/>
      <c r="R63" s="48"/>
      <c r="S63" s="48"/>
      <c r="T63" s="48"/>
    </row>
    <row r="64" customFormat="false" ht="15" hidden="false" customHeight="true" outlineLevel="0" collapsed="false">
      <c r="A64" s="47" t="n">
        <v>44</v>
      </c>
      <c r="B64" s="90"/>
      <c r="C64" s="79" t="str">
        <f aca="false">IF(ISBLANK(B64),"",VLOOKUP(B64,$N$22:$P$100,2,FALSE()))</f>
        <v/>
      </c>
      <c r="D64" s="52" t="str">
        <f aca="false">IF(ISBLANK(B64),"",VLOOKUP(B64,$N$22:$P$100,3,FALSE()))</f>
        <v/>
      </c>
      <c r="E64" s="91"/>
      <c r="F64" s="91"/>
      <c r="G64" s="92"/>
      <c r="H64" s="93" t="str">
        <f aca="false">IF(G64="","",IF(COUNTIF(C64,"*女*"),VLOOKUP(G64,出場選手データ小学生女子!$A$3:$F$81,2,FALSE()),VLOOKUP(G64,出場選手データ小学生男子!$A$3:$F$79,2,FALSE())))</f>
        <v/>
      </c>
      <c r="I64" s="93" t="str">
        <f aca="false">IF(G64="","",IF(COUNTIF(C64,"*女*"),VLOOKUP(G64,出場選手データ小学生女子!$A$3:$F$81,4,FALSE()),VLOOKUP(G64,出場選手データ小学生男子!$A$3:$F$79,4,FALSE())))</f>
        <v/>
      </c>
      <c r="J64" s="92" t="n">
        <f aca="false">D$3</f>
        <v>0</v>
      </c>
      <c r="K64" s="95"/>
      <c r="L64" s="96"/>
      <c r="M64" s="87"/>
      <c r="N64" s="89"/>
      <c r="O64" s="89"/>
      <c r="P64" s="48"/>
      <c r="Q64" s="106"/>
      <c r="R64" s="48"/>
      <c r="S64" s="48"/>
      <c r="T64" s="48"/>
    </row>
    <row r="65" customFormat="false" ht="15" hidden="false" customHeight="true" outlineLevel="0" collapsed="false">
      <c r="A65" s="47" t="n">
        <v>45</v>
      </c>
      <c r="B65" s="90"/>
      <c r="C65" s="79" t="str">
        <f aca="false">IF(ISBLANK(B65),"",VLOOKUP(B65,$N$22:$P$100,2,FALSE()))</f>
        <v/>
      </c>
      <c r="D65" s="52" t="str">
        <f aca="false">IF(ISBLANK(B65),"",VLOOKUP(B65,$N$22:$P$100,3,FALSE()))</f>
        <v/>
      </c>
      <c r="E65" s="91"/>
      <c r="F65" s="91"/>
      <c r="G65" s="92"/>
      <c r="H65" s="93" t="str">
        <f aca="false">IF(G65="","",IF(COUNTIF(C65,"*女*"),VLOOKUP(G65,出場選手データ小学生女子!$A$3:$F$81,2,FALSE()),VLOOKUP(G65,出場選手データ小学生男子!$A$3:$F$79,2,FALSE())))</f>
        <v/>
      </c>
      <c r="I65" s="93" t="str">
        <f aca="false">IF(G65="","",IF(COUNTIF(C65,"*女*"),VLOOKUP(G65,出場選手データ小学生女子!$A$3:$F$81,4,FALSE()),VLOOKUP(G65,出場選手データ小学生男子!$A$3:$F$79,4,FALSE())))</f>
        <v/>
      </c>
      <c r="J65" s="92" t="n">
        <f aca="false">D$3</f>
        <v>0</v>
      </c>
      <c r="K65" s="95"/>
      <c r="L65" s="96"/>
      <c r="M65" s="87"/>
      <c r="N65" s="89"/>
      <c r="O65" s="89"/>
      <c r="P65" s="48"/>
      <c r="Q65" s="106"/>
      <c r="R65" s="48"/>
      <c r="S65" s="48"/>
      <c r="T65" s="48"/>
    </row>
    <row r="66" customFormat="false" ht="15" hidden="false" customHeight="true" outlineLevel="0" collapsed="false">
      <c r="A66" s="47" t="n">
        <v>46</v>
      </c>
      <c r="B66" s="90"/>
      <c r="C66" s="79" t="str">
        <f aca="false">IF(ISBLANK(B66),"",VLOOKUP(B66,$N$22:$P$100,2,FALSE()))</f>
        <v/>
      </c>
      <c r="D66" s="52" t="str">
        <f aca="false">IF(ISBLANK(B66),"",VLOOKUP(B66,$N$22:$P$100,3,FALSE()))</f>
        <v/>
      </c>
      <c r="E66" s="91"/>
      <c r="F66" s="91"/>
      <c r="G66" s="92"/>
      <c r="H66" s="93" t="str">
        <f aca="false">IF(G66="","",IF(COUNTIF(C66,"*女*"),VLOOKUP(G66,出場選手データ小学生女子!$A$3:$F$81,2,FALSE()),VLOOKUP(G66,出場選手データ小学生男子!$A$3:$F$79,2,FALSE())))</f>
        <v/>
      </c>
      <c r="I66" s="93" t="str">
        <f aca="false">IF(G66="","",IF(COUNTIF(C66,"*女*"),VLOOKUP(G66,出場選手データ小学生女子!$A$3:$F$81,4,FALSE()),VLOOKUP(G66,出場選手データ小学生男子!$A$3:$F$79,4,FALSE())))</f>
        <v/>
      </c>
      <c r="J66" s="92" t="n">
        <f aca="false">D$3</f>
        <v>0</v>
      </c>
      <c r="K66" s="95"/>
      <c r="L66" s="96"/>
      <c r="M66" s="87"/>
      <c r="N66" s="89"/>
      <c r="O66" s="89"/>
      <c r="P66" s="106"/>
      <c r="Q66" s="106"/>
      <c r="R66" s="48"/>
      <c r="S66" s="48"/>
      <c r="T66" s="48"/>
    </row>
    <row r="67" customFormat="false" ht="15" hidden="false" customHeight="true" outlineLevel="0" collapsed="false">
      <c r="A67" s="47" t="n">
        <v>47</v>
      </c>
      <c r="B67" s="90"/>
      <c r="C67" s="79" t="str">
        <f aca="false">IF(ISBLANK(B67),"",VLOOKUP(B67,$N$22:$P$100,2,FALSE()))</f>
        <v/>
      </c>
      <c r="D67" s="52" t="str">
        <f aca="false">IF(ISBLANK(B67),"",VLOOKUP(B67,$N$22:$P$100,3,FALSE()))</f>
        <v/>
      </c>
      <c r="E67" s="91"/>
      <c r="F67" s="91"/>
      <c r="G67" s="92"/>
      <c r="H67" s="93" t="str">
        <f aca="false">IF(G67="","",IF(COUNTIF(C67,"*女*"),VLOOKUP(G67,出場選手データ小学生女子!$A$3:$F$81,2,FALSE()),VLOOKUP(G67,出場選手データ小学生男子!$A$3:$F$79,2,FALSE())))</f>
        <v/>
      </c>
      <c r="I67" s="93" t="str">
        <f aca="false">IF(G67="","",IF(COUNTIF(C67,"*女*"),VLOOKUP(G67,出場選手データ小学生女子!$A$3:$F$81,4,FALSE()),VLOOKUP(G67,出場選手データ小学生男子!$A$3:$F$79,4,FALSE())))</f>
        <v/>
      </c>
      <c r="J67" s="92" t="n">
        <f aca="false">D$3</f>
        <v>0</v>
      </c>
      <c r="K67" s="95"/>
      <c r="L67" s="96"/>
      <c r="M67" s="87"/>
      <c r="N67" s="48"/>
      <c r="O67" s="89"/>
      <c r="P67" s="48"/>
      <c r="Q67" s="106"/>
      <c r="R67" s="48"/>
      <c r="S67" s="48"/>
      <c r="T67" s="48"/>
    </row>
    <row r="68" customFormat="false" ht="15" hidden="false" customHeight="true" outlineLevel="0" collapsed="false">
      <c r="A68" s="47" t="n">
        <v>48</v>
      </c>
      <c r="B68" s="90"/>
      <c r="C68" s="79" t="str">
        <f aca="false">IF(ISBLANK(B68),"",VLOOKUP(B68,$N$22:$P$100,2,FALSE()))</f>
        <v/>
      </c>
      <c r="D68" s="52" t="str">
        <f aca="false">IF(ISBLANK(B68),"",VLOOKUP(B68,$N$22:$P$100,3,FALSE()))</f>
        <v/>
      </c>
      <c r="E68" s="91"/>
      <c r="F68" s="91"/>
      <c r="G68" s="92"/>
      <c r="H68" s="93" t="str">
        <f aca="false">IF(G68="","",IF(COUNTIF(C68,"*女*"),VLOOKUP(G68,出場選手データ小学生女子!$A$3:$F$81,2,FALSE()),VLOOKUP(G68,出場選手データ小学生男子!$A$3:$F$79,2,FALSE())))</f>
        <v/>
      </c>
      <c r="I68" s="93" t="str">
        <f aca="false">IF(G68="","",IF(COUNTIF(C68,"*女*"),VLOOKUP(G68,出場選手データ小学生女子!$A$3:$F$81,4,FALSE()),VLOOKUP(G68,出場選手データ小学生男子!$A$3:$F$79,4,FALSE())))</f>
        <v/>
      </c>
      <c r="J68" s="92" t="n">
        <f aca="false">D$3</f>
        <v>0</v>
      </c>
      <c r="K68" s="95"/>
      <c r="L68" s="96"/>
      <c r="M68" s="87"/>
      <c r="N68" s="48"/>
      <c r="O68" s="89"/>
      <c r="P68" s="48"/>
      <c r="Q68" s="106"/>
      <c r="R68" s="106"/>
      <c r="S68" s="48"/>
      <c r="T68" s="48"/>
    </row>
    <row r="69" customFormat="false" ht="15" hidden="false" customHeight="true" outlineLevel="0" collapsed="false">
      <c r="A69" s="47" t="n">
        <v>49</v>
      </c>
      <c r="B69" s="90"/>
      <c r="C69" s="79" t="str">
        <f aca="false">IF(ISBLANK(B69),"",VLOOKUP(B69,$N$22:$P$100,2,FALSE()))</f>
        <v/>
      </c>
      <c r="D69" s="52" t="str">
        <f aca="false">IF(ISBLANK(B69),"",VLOOKUP(B69,$N$22:$P$100,3,FALSE()))</f>
        <v/>
      </c>
      <c r="E69" s="91"/>
      <c r="F69" s="91"/>
      <c r="G69" s="92"/>
      <c r="H69" s="93" t="str">
        <f aca="false">IF(G69="","",IF(COUNTIF(C69,"*女*"),VLOOKUP(G69,出場選手データ小学生女子!$A$3:$F$81,2,FALSE()),VLOOKUP(G69,出場選手データ小学生男子!$A$3:$F$79,2,FALSE())))</f>
        <v/>
      </c>
      <c r="I69" s="93" t="str">
        <f aca="false">IF(G69="","",IF(COUNTIF(C69,"*女*"),VLOOKUP(G69,出場選手データ小学生女子!$A$3:$F$81,4,FALSE()),VLOOKUP(G69,出場選手データ小学生男子!$A$3:$F$79,4,FALSE())))</f>
        <v/>
      </c>
      <c r="J69" s="92" t="n">
        <f aca="false">D$3</f>
        <v>0</v>
      </c>
      <c r="K69" s="95"/>
      <c r="L69" s="96"/>
      <c r="M69" s="87"/>
      <c r="N69" s="48"/>
      <c r="O69" s="89"/>
      <c r="P69" s="48"/>
      <c r="Q69" s="106"/>
      <c r="R69" s="48"/>
      <c r="S69" s="48"/>
      <c r="T69" s="48"/>
    </row>
    <row r="70" customFormat="false" ht="15" hidden="false" customHeight="true" outlineLevel="0" collapsed="false">
      <c r="A70" s="47" t="n">
        <v>50</v>
      </c>
      <c r="B70" s="90"/>
      <c r="C70" s="79" t="str">
        <f aca="false">IF(ISBLANK(B70),"",VLOOKUP(B70,$N$22:$P$100,2,FALSE()))</f>
        <v/>
      </c>
      <c r="D70" s="52" t="str">
        <f aca="false">IF(ISBLANK(B70),"",VLOOKUP(B70,$N$22:$P$100,3,FALSE()))</f>
        <v/>
      </c>
      <c r="E70" s="91"/>
      <c r="F70" s="91"/>
      <c r="G70" s="92"/>
      <c r="H70" s="93" t="str">
        <f aca="false">IF(G70="","",IF(COUNTIF(C70,"*女*"),VLOOKUP(G70,出場選手データ小学生女子!$A$3:$F$81,2,FALSE()),VLOOKUP(G70,出場選手データ小学生男子!$A$3:$F$79,2,FALSE())))</f>
        <v/>
      </c>
      <c r="I70" s="93" t="str">
        <f aca="false">IF(G70="","",IF(COUNTIF(C70,"*女*"),VLOOKUP(G70,出場選手データ小学生女子!$A$3:$F$81,4,FALSE()),VLOOKUP(G70,出場選手データ小学生男子!$A$3:$F$79,4,FALSE())))</f>
        <v/>
      </c>
      <c r="J70" s="92" t="n">
        <f aca="false">D$3</f>
        <v>0</v>
      </c>
      <c r="K70" s="95"/>
      <c r="L70" s="96"/>
      <c r="M70" s="87"/>
      <c r="N70" s="48"/>
      <c r="O70" s="89"/>
      <c r="P70" s="48"/>
      <c r="Q70" s="113"/>
    </row>
    <row r="71" customFormat="false" ht="15" hidden="false" customHeight="true" outlineLevel="0" collapsed="false">
      <c r="A71" s="47" t="n">
        <v>51</v>
      </c>
      <c r="B71" s="90"/>
      <c r="C71" s="79" t="str">
        <f aca="false">IF(ISBLANK(B71),"",VLOOKUP(B71,$N$22:$P$100,2,FALSE()))</f>
        <v/>
      </c>
      <c r="D71" s="52" t="str">
        <f aca="false">IF(ISBLANK(B71),"",VLOOKUP(B71,$N$22:$P$100,3,FALSE()))</f>
        <v/>
      </c>
      <c r="E71" s="91"/>
      <c r="F71" s="91"/>
      <c r="G71" s="92"/>
      <c r="H71" s="93" t="str">
        <f aca="false">IF(G71="","",IF(COUNTIF(C71,"*女*"),VLOOKUP(G71,出場選手データ小学生女子!$A$3:$F$81,2,FALSE()),VLOOKUP(G71,出場選手データ小学生男子!$A$3:$F$79,2,FALSE())))</f>
        <v/>
      </c>
      <c r="I71" s="93" t="str">
        <f aca="false">IF(G71="","",IF(COUNTIF(C71,"*女*"),VLOOKUP(G71,出場選手データ小学生女子!$A$3:$F$81,4,FALSE()),VLOOKUP(G71,出場選手データ小学生男子!$A$3:$F$79,4,FALSE())))</f>
        <v/>
      </c>
      <c r="J71" s="92" t="n">
        <f aca="false">D$3</f>
        <v>0</v>
      </c>
      <c r="K71" s="95"/>
      <c r="L71" s="96"/>
      <c r="M71" s="87"/>
      <c r="N71" s="48"/>
      <c r="O71" s="89"/>
      <c r="P71" s="89" t="s">
        <v>111</v>
      </c>
      <c r="Q71" s="113"/>
    </row>
    <row r="72" customFormat="false" ht="15" hidden="false" customHeight="true" outlineLevel="0" collapsed="false">
      <c r="A72" s="47" t="n">
        <v>52</v>
      </c>
      <c r="B72" s="90"/>
      <c r="C72" s="79" t="str">
        <f aca="false">IF(ISBLANK(B72),"",VLOOKUP(B72,$N$22:$P$100,2,FALSE()))</f>
        <v/>
      </c>
      <c r="D72" s="52" t="str">
        <f aca="false">IF(ISBLANK(B72),"",VLOOKUP(B72,$N$22:$P$100,3,FALSE()))</f>
        <v/>
      </c>
      <c r="E72" s="91"/>
      <c r="F72" s="91"/>
      <c r="G72" s="92"/>
      <c r="H72" s="93" t="str">
        <f aca="false">IF(G72="","",IF(COUNTIF(C72,"*女*"),VLOOKUP(G72,出場選手データ小学生女子!$A$3:$F$81,2,FALSE()),VLOOKUP(G72,出場選手データ小学生男子!$A$3:$F$79,2,FALSE())))</f>
        <v/>
      </c>
      <c r="I72" s="93" t="str">
        <f aca="false">IF(G72="","",IF(COUNTIF(C72,"*女*"),VLOOKUP(G72,出場選手データ小学生女子!$A$3:$F$81,4,FALSE()),VLOOKUP(G72,出場選手データ小学生男子!$A$3:$F$79,4,FALSE())))</f>
        <v/>
      </c>
      <c r="J72" s="92" t="n">
        <f aca="false">D$3</f>
        <v>0</v>
      </c>
      <c r="K72" s="95"/>
      <c r="L72" s="96"/>
      <c r="M72" s="87"/>
      <c r="N72" s="48"/>
      <c r="O72" s="114" t="n">
        <f aca="false">D3</f>
        <v>0</v>
      </c>
      <c r="P72" s="114"/>
      <c r="Q72" s="113"/>
    </row>
    <row r="73" customFormat="false" ht="15" hidden="false" customHeight="true" outlineLevel="0" collapsed="false">
      <c r="A73" s="47" t="n">
        <v>53</v>
      </c>
      <c r="B73" s="90"/>
      <c r="C73" s="79" t="str">
        <f aca="false">IF(ISBLANK(B73),"",VLOOKUP(B73,$N$22:$P$100,2,FALSE()))</f>
        <v/>
      </c>
      <c r="D73" s="52" t="str">
        <f aca="false">IF(ISBLANK(B73),"",VLOOKUP(B73,$N$22:$P$100,3,FALSE()))</f>
        <v/>
      </c>
      <c r="E73" s="91"/>
      <c r="F73" s="91"/>
      <c r="G73" s="92"/>
      <c r="H73" s="93" t="str">
        <f aca="false">IF(G73="","",IF(COUNTIF(C73,"*女*"),VLOOKUP(G73,出場選手データ小学生女子!$A$3:$F$81,2,FALSE()),VLOOKUP(G73,出場選手データ小学生男子!$A$3:$F$79,2,FALSE())))</f>
        <v/>
      </c>
      <c r="I73" s="93" t="str">
        <f aca="false">IF(G73="","",IF(COUNTIF(C73,"*女*"),VLOOKUP(G73,出場選手データ小学生女子!$A$3:$F$81,4,FALSE()),VLOOKUP(G73,出場選手データ小学生男子!$A$3:$F$79,4,FALSE())))</f>
        <v/>
      </c>
      <c r="J73" s="92" t="n">
        <f aca="false">D$3</f>
        <v>0</v>
      </c>
      <c r="K73" s="95"/>
      <c r="L73" s="96"/>
      <c r="M73" s="87"/>
      <c r="N73" s="48"/>
      <c r="O73" s="89"/>
      <c r="P73" s="48"/>
      <c r="Q73" s="89"/>
    </row>
    <row r="74" customFormat="false" ht="15" hidden="false" customHeight="true" outlineLevel="0" collapsed="false">
      <c r="A74" s="47" t="n">
        <v>54</v>
      </c>
      <c r="B74" s="90"/>
      <c r="C74" s="79" t="str">
        <f aca="false">IF(ISBLANK(B74),"",VLOOKUP(B74,$N$22:$P$100,2,FALSE()))</f>
        <v/>
      </c>
      <c r="D74" s="52" t="str">
        <f aca="false">IF(ISBLANK(B74),"",VLOOKUP(B74,$N$22:$P$100,3,FALSE()))</f>
        <v/>
      </c>
      <c r="E74" s="91"/>
      <c r="F74" s="91"/>
      <c r="G74" s="92"/>
      <c r="H74" s="93" t="str">
        <f aca="false">IF(G74="","",IF(COUNTIF(C74,"*女*"),VLOOKUP(G74,出場選手データ小学生女子!$A$3:$F$81,2,FALSE()),VLOOKUP(G74,出場選手データ小学生男子!$A$3:$F$79,2,FALSE())))</f>
        <v/>
      </c>
      <c r="I74" s="93" t="str">
        <f aca="false">IF(G74="","",IF(COUNTIF(C74,"*女*"),VLOOKUP(G74,出場選手データ小学生女子!$A$3:$F$81,4,FALSE()),VLOOKUP(G74,出場選手データ小学生男子!$A$3:$F$79,4,FALSE())))</f>
        <v/>
      </c>
      <c r="J74" s="92" t="n">
        <f aca="false">D$3</f>
        <v>0</v>
      </c>
      <c r="K74" s="95"/>
      <c r="L74" s="96"/>
      <c r="M74" s="87"/>
      <c r="N74" s="48"/>
      <c r="O74" s="89"/>
      <c r="P74" s="48"/>
      <c r="Q74" s="113"/>
    </row>
    <row r="75" customFormat="false" ht="15" hidden="false" customHeight="true" outlineLevel="0" collapsed="false">
      <c r="A75" s="47" t="n">
        <v>55</v>
      </c>
      <c r="B75" s="90"/>
      <c r="C75" s="79" t="str">
        <f aca="false">IF(ISBLANK(B75),"",VLOOKUP(B75,$N$22:$P$100,2,FALSE()))</f>
        <v/>
      </c>
      <c r="D75" s="52" t="str">
        <f aca="false">IF(ISBLANK(B75),"",VLOOKUP(B75,$N$22:$P$100,3,FALSE()))</f>
        <v/>
      </c>
      <c r="E75" s="91"/>
      <c r="F75" s="91"/>
      <c r="G75" s="92"/>
      <c r="H75" s="93" t="str">
        <f aca="false">IF(G75="","",IF(COUNTIF(C75,"*女*"),VLOOKUP(G75,出場選手データ小学生女子!$A$3:$F$81,2,FALSE()),VLOOKUP(G75,出場選手データ小学生男子!$A$3:$F$79,2,FALSE())))</f>
        <v/>
      </c>
      <c r="I75" s="93" t="str">
        <f aca="false">IF(G75="","",IF(COUNTIF(C75,"*女*"),VLOOKUP(G75,出場選手データ小学生女子!$A$3:$F$81,4,FALSE()),VLOOKUP(G75,出場選手データ小学生男子!$A$3:$F$79,4,FALSE())))</f>
        <v/>
      </c>
      <c r="J75" s="92" t="n">
        <f aca="false">D$3</f>
        <v>0</v>
      </c>
      <c r="K75" s="95"/>
      <c r="L75" s="96"/>
      <c r="M75" s="87"/>
      <c r="N75" s="48"/>
      <c r="O75" s="89"/>
      <c r="P75" s="48"/>
      <c r="Q75" s="113"/>
    </row>
    <row r="76" customFormat="false" ht="15" hidden="false" customHeight="true" outlineLevel="0" collapsed="false">
      <c r="A76" s="47" t="n">
        <v>56</v>
      </c>
      <c r="B76" s="90"/>
      <c r="C76" s="79" t="str">
        <f aca="false">IF(ISBLANK(B76),"",VLOOKUP(B76,$N$22:$P$100,2,FALSE()))</f>
        <v/>
      </c>
      <c r="D76" s="52" t="str">
        <f aca="false">IF(ISBLANK(B76),"",VLOOKUP(B76,$N$22:$P$100,3,FALSE()))</f>
        <v/>
      </c>
      <c r="E76" s="91"/>
      <c r="F76" s="91"/>
      <c r="G76" s="92"/>
      <c r="H76" s="93" t="str">
        <f aca="false">IF(G76="","",IF(COUNTIF(C76,"*女*"),VLOOKUP(G76,出場選手データ小学生女子!$A$3:$F$81,2,FALSE()),VLOOKUP(G76,出場選手データ小学生男子!$A$3:$F$79,2,FALSE())))</f>
        <v/>
      </c>
      <c r="I76" s="93" t="str">
        <f aca="false">IF(G76="","",IF(COUNTIF(C76,"*女*"),VLOOKUP(G76,出場選手データ小学生女子!$A$3:$F$81,4,FALSE()),VLOOKUP(G76,出場選手データ小学生男子!$A$3:$F$79,4,FALSE())))</f>
        <v/>
      </c>
      <c r="J76" s="92" t="n">
        <f aca="false">D$3</f>
        <v>0</v>
      </c>
      <c r="K76" s="95"/>
      <c r="L76" s="96"/>
      <c r="M76" s="87"/>
      <c r="N76" s="48"/>
      <c r="O76" s="89"/>
      <c r="P76" s="48"/>
      <c r="Q76" s="113"/>
    </row>
    <row r="77" customFormat="false" ht="15" hidden="false" customHeight="true" outlineLevel="0" collapsed="false">
      <c r="A77" s="47" t="n">
        <v>57</v>
      </c>
      <c r="B77" s="90"/>
      <c r="C77" s="79" t="str">
        <f aca="false">IF(ISBLANK(B77),"",VLOOKUP(B77,$N$22:$P$100,2,FALSE()))</f>
        <v/>
      </c>
      <c r="D77" s="52" t="str">
        <f aca="false">IF(ISBLANK(B77),"",VLOOKUP(B77,$N$22:$P$100,3,FALSE()))</f>
        <v/>
      </c>
      <c r="E77" s="91"/>
      <c r="F77" s="91"/>
      <c r="G77" s="92"/>
      <c r="H77" s="93" t="str">
        <f aca="false">IF(G77="","",IF(COUNTIF(C77,"*女*"),VLOOKUP(G77,出場選手データ小学生女子!$A$3:$F$81,2,FALSE()),VLOOKUP(G77,出場選手データ小学生男子!$A$3:$F$79,2,FALSE())))</f>
        <v/>
      </c>
      <c r="I77" s="93" t="str">
        <f aca="false">IF(G77="","",IF(COUNTIF(C77,"*女*"),VLOOKUP(G77,出場選手データ小学生女子!$A$3:$F$81,4,FALSE()),VLOOKUP(G77,出場選手データ小学生男子!$A$3:$F$79,4,FALSE())))</f>
        <v/>
      </c>
      <c r="J77" s="92" t="n">
        <f aca="false">D$3</f>
        <v>0</v>
      </c>
      <c r="K77" s="95"/>
      <c r="L77" s="96"/>
      <c r="M77" s="87"/>
      <c r="N77" s="48"/>
      <c r="O77" s="89"/>
      <c r="P77" s="48"/>
      <c r="Q77" s="113"/>
    </row>
    <row r="78" customFormat="false" ht="15" hidden="false" customHeight="true" outlineLevel="0" collapsed="false">
      <c r="A78" s="47" t="n">
        <v>58</v>
      </c>
      <c r="B78" s="90"/>
      <c r="C78" s="79" t="str">
        <f aca="false">IF(ISBLANK(B78),"",VLOOKUP(B78,$N$22:$P$100,2,FALSE()))</f>
        <v/>
      </c>
      <c r="D78" s="52" t="str">
        <f aca="false">IF(ISBLANK(B78),"",VLOOKUP(B78,$N$22:$P$100,3,FALSE()))</f>
        <v/>
      </c>
      <c r="E78" s="91"/>
      <c r="F78" s="91"/>
      <c r="G78" s="92"/>
      <c r="H78" s="93" t="str">
        <f aca="false">IF(G78="","",IF(COUNTIF(C78,"*女*"),VLOOKUP(G78,出場選手データ小学生女子!$A$3:$F$81,2,FALSE()),VLOOKUP(G78,出場選手データ小学生男子!$A$3:$F$79,2,FALSE())))</f>
        <v/>
      </c>
      <c r="I78" s="93" t="str">
        <f aca="false">IF(G78="","",IF(COUNTIF(C78,"*女*"),VLOOKUP(G78,出場選手データ小学生女子!$A$3:$F$81,4,FALSE()),VLOOKUP(G78,出場選手データ小学生男子!$A$3:$F$79,4,FALSE())))</f>
        <v/>
      </c>
      <c r="J78" s="92" t="n">
        <f aca="false">D$3</f>
        <v>0</v>
      </c>
      <c r="K78" s="95"/>
      <c r="L78" s="96"/>
      <c r="M78" s="87"/>
      <c r="N78" s="48"/>
      <c r="O78" s="89"/>
      <c r="P78" s="48"/>
      <c r="Q78" s="113"/>
      <c r="R78" s="115"/>
    </row>
    <row r="79" customFormat="false" ht="15" hidden="false" customHeight="true" outlineLevel="0" collapsed="false">
      <c r="A79" s="47" t="n">
        <v>59</v>
      </c>
      <c r="B79" s="90"/>
      <c r="C79" s="79" t="str">
        <f aca="false">IF(ISBLANK(B79),"",VLOOKUP(B79,$N$22:$P$100,2,FALSE()))</f>
        <v/>
      </c>
      <c r="D79" s="52" t="str">
        <f aca="false">IF(ISBLANK(B79),"",VLOOKUP(B79,$N$22:$P$100,3,FALSE()))</f>
        <v/>
      </c>
      <c r="E79" s="91"/>
      <c r="F79" s="91"/>
      <c r="G79" s="92"/>
      <c r="H79" s="93" t="str">
        <f aca="false">IF(G79="","",IF(COUNTIF(C79,"*女*"),VLOOKUP(G79,出場選手データ小学生女子!$A$3:$F$81,2,FALSE()),VLOOKUP(G79,出場選手データ小学生男子!$A$3:$F$79,2,FALSE())))</f>
        <v/>
      </c>
      <c r="I79" s="93" t="str">
        <f aca="false">IF(G79="","",IF(COUNTIF(C79,"*女*"),VLOOKUP(G79,出場選手データ小学生女子!$A$3:$F$81,4,FALSE()),VLOOKUP(G79,出場選手データ小学生男子!$A$3:$F$79,4,FALSE())))</f>
        <v/>
      </c>
      <c r="J79" s="92" t="n">
        <f aca="false">D$3</f>
        <v>0</v>
      </c>
      <c r="K79" s="95"/>
      <c r="L79" s="96"/>
      <c r="M79" s="87"/>
      <c r="N79" s="48"/>
      <c r="O79" s="89"/>
      <c r="P79" s="48"/>
      <c r="Q79" s="113"/>
    </row>
    <row r="80" customFormat="false" ht="15" hidden="false" customHeight="true" outlineLevel="0" collapsed="false">
      <c r="A80" s="47" t="n">
        <v>60</v>
      </c>
      <c r="B80" s="90"/>
      <c r="C80" s="79" t="str">
        <f aca="false">IF(ISBLANK(B80),"",VLOOKUP(B80,$N$22:$P$100,2,FALSE()))</f>
        <v/>
      </c>
      <c r="D80" s="52" t="str">
        <f aca="false">IF(ISBLANK(B80),"",VLOOKUP(B80,$N$22:$P$100,3,FALSE()))</f>
        <v/>
      </c>
      <c r="E80" s="91"/>
      <c r="F80" s="91"/>
      <c r="G80" s="92"/>
      <c r="H80" s="93" t="str">
        <f aca="false">IF(G80="","",IF(COUNTIF(C80,"*女*"),VLOOKUP(G80,出場選手データ小学生女子!$A$3:$F$81,2,FALSE()),VLOOKUP(G80,出場選手データ小学生男子!$A$3:$F$79,2,FALSE())))</f>
        <v/>
      </c>
      <c r="I80" s="93" t="str">
        <f aca="false">IF(G80="","",IF(COUNTIF(C80,"*女*"),VLOOKUP(G80,出場選手データ小学生女子!$A$3:$F$81,4,FALSE()),VLOOKUP(G80,出場選手データ小学生男子!$A$3:$F$79,4,FALSE())))</f>
        <v/>
      </c>
      <c r="J80" s="92" t="n">
        <f aca="false">D$3</f>
        <v>0</v>
      </c>
      <c r="K80" s="95"/>
      <c r="L80" s="96"/>
      <c r="M80" s="87"/>
      <c r="N80" s="48"/>
      <c r="O80" s="89"/>
      <c r="P80" s="48"/>
      <c r="Q80" s="89"/>
    </row>
    <row r="81" customFormat="false" ht="15" hidden="false" customHeight="true" outlineLevel="0" collapsed="false">
      <c r="A81" s="47" t="n">
        <v>61</v>
      </c>
      <c r="B81" s="90"/>
      <c r="C81" s="79" t="str">
        <f aca="false">IF(ISBLANK(B81),"",VLOOKUP(B81,$N$22:$P$100,2,FALSE()))</f>
        <v/>
      </c>
      <c r="D81" s="52" t="str">
        <f aca="false">IF(ISBLANK(B81),"",VLOOKUP(B81,$N$22:$P$100,3,FALSE()))</f>
        <v/>
      </c>
      <c r="E81" s="91"/>
      <c r="F81" s="91"/>
      <c r="G81" s="92"/>
      <c r="H81" s="93" t="str">
        <f aca="false">IF(G81="","",IF(COUNTIF(C81,"*女*"),VLOOKUP(G81,出場選手データ小学生女子!$A$3:$F$81,2,FALSE()),VLOOKUP(G81,出場選手データ小学生男子!$A$3:$F$79,2,FALSE())))</f>
        <v/>
      </c>
      <c r="I81" s="93" t="str">
        <f aca="false">IF(G81="","",IF(COUNTIF(C81,"*女*"),VLOOKUP(G81,出場選手データ小学生女子!$A$3:$F$81,4,FALSE()),VLOOKUP(G81,出場選手データ小学生男子!$A$3:$F$79,4,FALSE())))</f>
        <v/>
      </c>
      <c r="J81" s="92" t="n">
        <f aca="false">D$3</f>
        <v>0</v>
      </c>
      <c r="K81" s="95"/>
      <c r="L81" s="96"/>
      <c r="M81" s="87"/>
      <c r="N81" s="48"/>
      <c r="O81" s="89"/>
      <c r="P81" s="48"/>
      <c r="Q81" s="113"/>
    </row>
    <row r="82" customFormat="false" ht="15" hidden="false" customHeight="true" outlineLevel="0" collapsed="false">
      <c r="A82" s="47" t="n">
        <v>62</v>
      </c>
      <c r="B82" s="90"/>
      <c r="C82" s="79" t="str">
        <f aca="false">IF(ISBLANK(B82),"",VLOOKUP(B82,$N$22:$P$100,2,FALSE()))</f>
        <v/>
      </c>
      <c r="D82" s="52" t="str">
        <f aca="false">IF(ISBLANK(B82),"",VLOOKUP(B82,$N$22:$P$100,3,FALSE()))</f>
        <v/>
      </c>
      <c r="E82" s="91"/>
      <c r="F82" s="91"/>
      <c r="G82" s="92"/>
      <c r="H82" s="93" t="str">
        <f aca="false">IF(G82="","",IF(COUNTIF(C82,"*女*"),VLOOKUP(G82,出場選手データ小学生女子!$A$3:$F$81,2,FALSE()),VLOOKUP(G82,出場選手データ小学生男子!$A$3:$F$79,2,FALSE())))</f>
        <v/>
      </c>
      <c r="I82" s="93" t="str">
        <f aca="false">IF(G82="","",IF(COUNTIF(C82,"*女*"),VLOOKUP(G82,出場選手データ小学生女子!$A$3:$F$81,4,FALSE()),VLOOKUP(G82,出場選手データ小学生男子!$A$3:$F$79,4,FALSE())))</f>
        <v/>
      </c>
      <c r="J82" s="92" t="n">
        <f aca="false">D$3</f>
        <v>0</v>
      </c>
      <c r="K82" s="95"/>
      <c r="L82" s="96"/>
      <c r="M82" s="87"/>
      <c r="N82" s="48"/>
      <c r="O82" s="89"/>
      <c r="P82" s="48"/>
      <c r="Q82" s="113"/>
    </row>
    <row r="83" customFormat="false" ht="15" hidden="false" customHeight="true" outlineLevel="0" collapsed="false">
      <c r="A83" s="47" t="n">
        <v>63</v>
      </c>
      <c r="B83" s="90"/>
      <c r="C83" s="79" t="str">
        <f aca="false">IF(ISBLANK(B83),"",VLOOKUP(B83,$N$22:$P$100,2,FALSE()))</f>
        <v/>
      </c>
      <c r="D83" s="52" t="str">
        <f aca="false">IF(ISBLANK(B83),"",VLOOKUP(B83,$N$22:$P$100,3,FALSE()))</f>
        <v/>
      </c>
      <c r="E83" s="91"/>
      <c r="F83" s="91"/>
      <c r="G83" s="92"/>
      <c r="H83" s="93" t="str">
        <f aca="false">IF(G83="","",IF(COUNTIF(C83,"*女*"),VLOOKUP(G83,出場選手データ小学生女子!$A$3:$F$81,2,FALSE()),VLOOKUP(G83,出場選手データ小学生男子!$A$3:$F$79,2,FALSE())))</f>
        <v/>
      </c>
      <c r="I83" s="93" t="str">
        <f aca="false">IF(G83="","",IF(COUNTIF(C83,"*女*"),VLOOKUP(G83,出場選手データ小学生女子!$A$3:$F$81,4,FALSE()),VLOOKUP(G83,出場選手データ小学生男子!$A$3:$F$79,4,FALSE())))</f>
        <v/>
      </c>
      <c r="J83" s="92" t="n">
        <f aca="false">D$3</f>
        <v>0</v>
      </c>
      <c r="K83" s="95"/>
      <c r="L83" s="96"/>
      <c r="M83" s="87"/>
      <c r="N83" s="48"/>
      <c r="O83" s="89"/>
      <c r="P83" s="48"/>
      <c r="Q83" s="113"/>
    </row>
    <row r="84" customFormat="false" ht="15" hidden="false" customHeight="true" outlineLevel="0" collapsed="false">
      <c r="A84" s="47" t="n">
        <v>64</v>
      </c>
      <c r="B84" s="90"/>
      <c r="C84" s="79" t="str">
        <f aca="false">IF(ISBLANK(B84),"",VLOOKUP(B84,$N$22:$P$100,2,FALSE()))</f>
        <v/>
      </c>
      <c r="D84" s="52" t="str">
        <f aca="false">IF(ISBLANK(B84),"",VLOOKUP(B84,$N$22:$P$100,3,FALSE()))</f>
        <v/>
      </c>
      <c r="E84" s="91"/>
      <c r="F84" s="91"/>
      <c r="G84" s="92"/>
      <c r="H84" s="93" t="str">
        <f aca="false">IF(G84="","",IF(COUNTIF(C84,"*女*"),VLOOKUP(G84,出場選手データ小学生女子!$A$3:$F$81,2,FALSE()),VLOOKUP(G84,出場選手データ小学生男子!$A$3:$F$79,2,FALSE())))</f>
        <v/>
      </c>
      <c r="I84" s="93" t="str">
        <f aca="false">IF(G84="","",IF(COUNTIF(C84,"*女*"),VLOOKUP(G84,出場選手データ小学生女子!$A$3:$F$81,4,FALSE()),VLOOKUP(G84,出場選手データ小学生男子!$A$3:$F$79,4,FALSE())))</f>
        <v/>
      </c>
      <c r="J84" s="92" t="n">
        <f aca="false">D$3</f>
        <v>0</v>
      </c>
      <c r="K84" s="95"/>
      <c r="L84" s="96"/>
      <c r="M84" s="87"/>
      <c r="N84" s="48"/>
      <c r="O84" s="89"/>
      <c r="P84" s="48"/>
      <c r="Q84" s="113"/>
    </row>
    <row r="85" customFormat="false" ht="15" hidden="false" customHeight="true" outlineLevel="0" collapsed="false">
      <c r="A85" s="47" t="n">
        <v>65</v>
      </c>
      <c r="B85" s="90"/>
      <c r="C85" s="79" t="str">
        <f aca="false">IF(ISBLANK(B85),"",VLOOKUP(B85,$N$22:$P$100,2,FALSE()))</f>
        <v/>
      </c>
      <c r="D85" s="52" t="str">
        <f aca="false">IF(ISBLANK(B85),"",VLOOKUP(B85,$N$22:$P$100,3,FALSE()))</f>
        <v/>
      </c>
      <c r="E85" s="91"/>
      <c r="F85" s="91"/>
      <c r="G85" s="92"/>
      <c r="H85" s="93" t="str">
        <f aca="false">IF(G85="","",IF(COUNTIF(C85,"*女*"),VLOOKUP(G85,出場選手データ小学生女子!$A$3:$F$81,2,FALSE()),VLOOKUP(G85,出場選手データ小学生男子!$A$3:$F$79,2,FALSE())))</f>
        <v/>
      </c>
      <c r="I85" s="93" t="str">
        <f aca="false">IF(G85="","",IF(COUNTIF(C85,"*女*"),VLOOKUP(G85,出場選手データ小学生女子!$A$3:$F$81,4,FALSE()),VLOOKUP(G85,出場選手データ小学生男子!$A$3:$F$79,4,FALSE())))</f>
        <v/>
      </c>
      <c r="J85" s="92" t="n">
        <f aca="false">D$3</f>
        <v>0</v>
      </c>
      <c r="K85" s="95"/>
      <c r="L85" s="96"/>
      <c r="M85" s="87"/>
      <c r="N85" s="48"/>
      <c r="O85" s="89"/>
      <c r="P85" s="48"/>
      <c r="Q85" s="113"/>
    </row>
    <row r="86" customFormat="false" ht="15" hidden="false" customHeight="true" outlineLevel="0" collapsed="false">
      <c r="A86" s="47" t="n">
        <v>66</v>
      </c>
      <c r="B86" s="90"/>
      <c r="C86" s="79" t="str">
        <f aca="false">IF(ISBLANK(B86),"",VLOOKUP(B86,$N$22:$P$100,2,FALSE()))</f>
        <v/>
      </c>
      <c r="D86" s="52" t="str">
        <f aca="false">IF(ISBLANK(B86),"",VLOOKUP(B86,$N$22:$P$100,3,FALSE()))</f>
        <v/>
      </c>
      <c r="E86" s="91"/>
      <c r="F86" s="91"/>
      <c r="G86" s="92"/>
      <c r="H86" s="93" t="str">
        <f aca="false">IF(G86="","",IF(COUNTIF(C86,"*女*"),VLOOKUP(G86,出場選手データ小学生女子!$A$3:$F$81,2,FALSE()),VLOOKUP(G86,出場選手データ小学生男子!$A$3:$F$79,2,FALSE())))</f>
        <v/>
      </c>
      <c r="I86" s="93" t="str">
        <f aca="false">IF(G86="","",IF(COUNTIF(C86,"*女*"),VLOOKUP(G86,出場選手データ小学生女子!$A$3:$F$81,4,FALSE()),VLOOKUP(G86,出場選手データ小学生男子!$A$3:$F$79,4,FALSE())))</f>
        <v/>
      </c>
      <c r="J86" s="92" t="n">
        <f aca="false">D$3</f>
        <v>0</v>
      </c>
      <c r="K86" s="95"/>
      <c r="L86" s="96"/>
      <c r="M86" s="87"/>
      <c r="N86" s="48"/>
      <c r="O86" s="89"/>
      <c r="P86" s="48"/>
      <c r="Q86" s="113"/>
    </row>
    <row r="87" customFormat="false" ht="15" hidden="false" customHeight="true" outlineLevel="0" collapsed="false">
      <c r="A87" s="47" t="n">
        <v>67</v>
      </c>
      <c r="B87" s="90"/>
      <c r="C87" s="79" t="str">
        <f aca="false">IF(ISBLANK(B87),"",VLOOKUP(B87,$N$22:$P$100,2,FALSE()))</f>
        <v/>
      </c>
      <c r="D87" s="52" t="str">
        <f aca="false">IF(ISBLANK(B87),"",VLOOKUP(B87,$N$22:$P$100,3,FALSE()))</f>
        <v/>
      </c>
      <c r="E87" s="91"/>
      <c r="F87" s="91"/>
      <c r="G87" s="92"/>
      <c r="H87" s="93" t="str">
        <f aca="false">IF(G87="","",IF(COUNTIF(C87,"*女*"),VLOOKUP(G87,出場選手データ小学生女子!$A$3:$F$81,2,FALSE()),VLOOKUP(G87,出場選手データ小学生男子!$A$3:$F$79,2,FALSE())))</f>
        <v/>
      </c>
      <c r="I87" s="93" t="str">
        <f aca="false">IF(G87="","",IF(COUNTIF(C87,"*女*"),VLOOKUP(G87,出場選手データ小学生女子!$A$3:$F$81,4,FALSE()),VLOOKUP(G87,出場選手データ小学生男子!$A$3:$F$79,4,FALSE())))</f>
        <v/>
      </c>
      <c r="J87" s="92" t="n">
        <f aca="false">D$3</f>
        <v>0</v>
      </c>
      <c r="K87" s="95"/>
      <c r="L87" s="96"/>
      <c r="M87" s="87"/>
      <c r="N87" s="48"/>
      <c r="O87" s="89"/>
      <c r="P87" s="48"/>
      <c r="Q87" s="113"/>
    </row>
    <row r="88" customFormat="false" ht="15" hidden="false" customHeight="true" outlineLevel="0" collapsed="false">
      <c r="A88" s="47" t="n">
        <v>68</v>
      </c>
      <c r="B88" s="90"/>
      <c r="C88" s="79" t="str">
        <f aca="false">IF(ISBLANK(B88),"",VLOOKUP(B88,$N$22:$P$100,2,FALSE()))</f>
        <v/>
      </c>
      <c r="D88" s="52" t="str">
        <f aca="false">IF(ISBLANK(B88),"",VLOOKUP(B88,$N$22:$P$100,3,FALSE()))</f>
        <v/>
      </c>
      <c r="E88" s="91"/>
      <c r="F88" s="91"/>
      <c r="G88" s="92"/>
      <c r="H88" s="93" t="str">
        <f aca="false">IF(G88="","",IF(COUNTIF(C88,"*女*"),VLOOKUP(G88,出場選手データ小学生女子!$A$3:$F$81,2,FALSE()),VLOOKUP(G88,出場選手データ小学生男子!$A$3:$F$79,2,FALSE())))</f>
        <v/>
      </c>
      <c r="I88" s="93" t="str">
        <f aca="false">IF(G88="","",IF(COUNTIF(C88,"*女*"),VLOOKUP(G88,出場選手データ小学生女子!$A$3:$F$81,4,FALSE()),VLOOKUP(G88,出場選手データ小学生男子!$A$3:$F$79,4,FALSE())))</f>
        <v/>
      </c>
      <c r="J88" s="92" t="n">
        <f aca="false">D$3</f>
        <v>0</v>
      </c>
      <c r="K88" s="95"/>
      <c r="L88" s="96"/>
      <c r="M88" s="87"/>
      <c r="N88" s="48"/>
      <c r="O88" s="89"/>
      <c r="P88" s="48"/>
      <c r="Q88" s="113"/>
    </row>
    <row r="89" customFormat="false" ht="15" hidden="false" customHeight="true" outlineLevel="0" collapsed="false">
      <c r="A89" s="47" t="n">
        <v>69</v>
      </c>
      <c r="B89" s="90"/>
      <c r="C89" s="79" t="str">
        <f aca="false">IF(ISBLANK(B89),"",VLOOKUP(B89,$N$22:$P$100,2,FALSE()))</f>
        <v/>
      </c>
      <c r="D89" s="52" t="str">
        <f aca="false">IF(ISBLANK(B89),"",VLOOKUP(B89,$N$22:$P$100,3,FALSE()))</f>
        <v/>
      </c>
      <c r="E89" s="91"/>
      <c r="F89" s="91"/>
      <c r="G89" s="92"/>
      <c r="H89" s="93" t="str">
        <f aca="false">IF(G89="","",IF(COUNTIF(C89,"*女*"),VLOOKUP(G89,出場選手データ小学生女子!$A$3:$F$81,2,FALSE()),VLOOKUP(G89,出場選手データ小学生男子!$A$3:$F$79,2,FALSE())))</f>
        <v/>
      </c>
      <c r="I89" s="93" t="str">
        <f aca="false">IF(G89="","",IF(COUNTIF(C89,"*女*"),VLOOKUP(G89,出場選手データ小学生女子!$A$3:$F$81,4,FALSE()),VLOOKUP(G89,出場選手データ小学生男子!$A$3:$F$79,4,FALSE())))</f>
        <v/>
      </c>
      <c r="J89" s="92" t="n">
        <f aca="false">D$3</f>
        <v>0</v>
      </c>
      <c r="K89" s="95"/>
      <c r="L89" s="96"/>
      <c r="M89" s="87"/>
      <c r="N89" s="48"/>
      <c r="O89" s="89"/>
      <c r="P89" s="48"/>
      <c r="Q89" s="89"/>
    </row>
    <row r="90" customFormat="false" ht="15" hidden="false" customHeight="true" outlineLevel="0" collapsed="false">
      <c r="A90" s="47" t="n">
        <v>70</v>
      </c>
      <c r="B90" s="90"/>
      <c r="C90" s="79" t="str">
        <f aca="false">IF(ISBLANK(B90),"",VLOOKUP(B90,$N$22:$P$100,2,FALSE()))</f>
        <v/>
      </c>
      <c r="D90" s="52" t="str">
        <f aca="false">IF(ISBLANK(B90),"",VLOOKUP(B90,$N$22:$P$100,3,FALSE()))</f>
        <v/>
      </c>
      <c r="E90" s="91"/>
      <c r="F90" s="91"/>
      <c r="G90" s="92"/>
      <c r="H90" s="93" t="str">
        <f aca="false">IF(G90="","",IF(COUNTIF(C90,"*女*"),VLOOKUP(G90,出場選手データ小学生女子!$A$3:$F$81,2,FALSE()),VLOOKUP(G90,出場選手データ小学生男子!$A$3:$F$79,2,FALSE())))</f>
        <v/>
      </c>
      <c r="I90" s="93" t="str">
        <f aca="false">IF(G90="","",IF(COUNTIF(C90,"*女*"),VLOOKUP(G90,出場選手データ小学生女子!$A$3:$F$81,4,FALSE()),VLOOKUP(G90,出場選手データ小学生男子!$A$3:$F$79,4,FALSE())))</f>
        <v/>
      </c>
      <c r="J90" s="92" t="n">
        <f aca="false">D$3</f>
        <v>0</v>
      </c>
      <c r="K90" s="95"/>
      <c r="L90" s="96"/>
      <c r="M90" s="87"/>
      <c r="N90" s="48"/>
      <c r="O90" s="89"/>
      <c r="P90" s="48"/>
      <c r="Q90" s="89"/>
    </row>
    <row r="91" customFormat="false" ht="15" hidden="false" customHeight="true" outlineLevel="0" collapsed="false">
      <c r="A91" s="47" t="n">
        <v>71</v>
      </c>
      <c r="B91" s="90"/>
      <c r="C91" s="79" t="str">
        <f aca="false">IF(ISBLANK(B91),"",VLOOKUP(B91,$N$22:$P$100,2,FALSE()))</f>
        <v/>
      </c>
      <c r="D91" s="52" t="str">
        <f aca="false">IF(ISBLANK(B91),"",VLOOKUP(B91,$N$22:$P$100,3,FALSE()))</f>
        <v/>
      </c>
      <c r="E91" s="91"/>
      <c r="F91" s="91"/>
      <c r="G91" s="92"/>
      <c r="H91" s="93" t="str">
        <f aca="false">IF(G91="","",IF(COUNTIF(C91,"*女*"),VLOOKUP(G91,出場選手データ小学生女子!$A$3:$F$81,2,FALSE()),VLOOKUP(G91,出場選手データ小学生男子!$A$3:$F$79,2,FALSE())))</f>
        <v/>
      </c>
      <c r="I91" s="93" t="str">
        <f aca="false">IF(G91="","",IF(COUNTIF(C91,"*女*"),VLOOKUP(G91,出場選手データ小学生女子!$A$3:$F$81,4,FALSE()),VLOOKUP(G91,出場選手データ小学生男子!$A$3:$F$79,4,FALSE())))</f>
        <v/>
      </c>
      <c r="J91" s="92" t="n">
        <f aca="false">D$3</f>
        <v>0</v>
      </c>
      <c r="K91" s="95"/>
      <c r="L91" s="96"/>
      <c r="M91" s="87"/>
      <c r="N91" s="48"/>
      <c r="O91" s="89"/>
      <c r="P91" s="48"/>
      <c r="Q91" s="89"/>
    </row>
    <row r="92" customFormat="false" ht="15" hidden="false" customHeight="true" outlineLevel="0" collapsed="false">
      <c r="A92" s="47" t="n">
        <v>72</v>
      </c>
      <c r="B92" s="90"/>
      <c r="C92" s="79" t="str">
        <f aca="false">IF(ISBLANK(B92),"",VLOOKUP(B92,$N$22:$P$100,2,FALSE()))</f>
        <v/>
      </c>
      <c r="D92" s="52" t="str">
        <f aca="false">IF(ISBLANK(B92),"",VLOOKUP(B92,$N$22:$P$100,3,FALSE()))</f>
        <v/>
      </c>
      <c r="E92" s="91"/>
      <c r="F92" s="91"/>
      <c r="G92" s="92"/>
      <c r="H92" s="93" t="str">
        <f aca="false">IF(G92="","",IF(COUNTIF(C92,"*女*"),VLOOKUP(G92,出場選手データ小学生女子!$A$3:$F$81,2,FALSE()),VLOOKUP(G92,出場選手データ小学生男子!$A$3:$F$79,2,FALSE())))</f>
        <v/>
      </c>
      <c r="I92" s="93" t="str">
        <f aca="false">IF(G92="","",IF(COUNTIF(C92,"*女*"),VLOOKUP(G92,出場選手データ小学生女子!$A$3:$F$81,4,FALSE()),VLOOKUP(G92,出場選手データ小学生男子!$A$3:$F$79,4,FALSE())))</f>
        <v/>
      </c>
      <c r="J92" s="92" t="n">
        <f aca="false">D$3</f>
        <v>0</v>
      </c>
      <c r="K92" s="95"/>
      <c r="L92" s="96"/>
      <c r="M92" s="87"/>
      <c r="N92" s="48"/>
      <c r="O92" s="89"/>
      <c r="P92" s="48"/>
      <c r="Q92" s="89"/>
    </row>
    <row r="93" customFormat="false" ht="15" hidden="false" customHeight="true" outlineLevel="0" collapsed="false">
      <c r="A93" s="47" t="n">
        <v>73</v>
      </c>
      <c r="B93" s="90"/>
      <c r="C93" s="79" t="str">
        <f aca="false">IF(ISBLANK(B93),"",VLOOKUP(B93,$N$22:$P$100,2,FALSE()))</f>
        <v/>
      </c>
      <c r="D93" s="52" t="str">
        <f aca="false">IF(ISBLANK(B93),"",VLOOKUP(B93,$N$22:$P$100,3,FALSE()))</f>
        <v/>
      </c>
      <c r="E93" s="91"/>
      <c r="F93" s="91"/>
      <c r="G93" s="92"/>
      <c r="H93" s="93" t="str">
        <f aca="false">IF(G93="","",IF(COUNTIF(C93,"*女*"),VLOOKUP(G93,出場選手データ小学生女子!$A$3:$F$81,2,FALSE()),VLOOKUP(G93,出場選手データ小学生男子!$A$3:$F$79,2,FALSE())))</f>
        <v/>
      </c>
      <c r="I93" s="93" t="str">
        <f aca="false">IF(G93="","",IF(COUNTIF(C93,"*女*"),VLOOKUP(G93,出場選手データ小学生女子!$A$3:$F$81,4,FALSE()),VLOOKUP(G93,出場選手データ小学生男子!$A$3:$F$79,4,FALSE())))</f>
        <v/>
      </c>
      <c r="J93" s="92" t="n">
        <f aca="false">D$3</f>
        <v>0</v>
      </c>
      <c r="K93" s="95"/>
      <c r="L93" s="96"/>
      <c r="M93" s="87"/>
      <c r="N93" s="48"/>
      <c r="O93" s="89"/>
      <c r="P93" s="48"/>
      <c r="Q93" s="89"/>
    </row>
    <row r="94" customFormat="false" ht="15" hidden="false" customHeight="true" outlineLevel="0" collapsed="false">
      <c r="A94" s="47" t="n">
        <v>74</v>
      </c>
      <c r="B94" s="90"/>
      <c r="C94" s="79" t="str">
        <f aca="false">IF(ISBLANK(B94),"",VLOOKUP(B94,$N$22:$P$100,2,FALSE()))</f>
        <v/>
      </c>
      <c r="D94" s="52" t="str">
        <f aca="false">IF(ISBLANK(B94),"",VLOOKUP(B94,$N$22:$P$100,3,FALSE()))</f>
        <v/>
      </c>
      <c r="E94" s="91"/>
      <c r="F94" s="91"/>
      <c r="G94" s="92"/>
      <c r="H94" s="93" t="str">
        <f aca="false">IF(G94="","",IF(COUNTIF(C94,"*女*"),VLOOKUP(G94,出場選手データ小学生女子!$A$3:$F$81,2,FALSE()),VLOOKUP(G94,出場選手データ小学生男子!$A$3:$F$79,2,FALSE())))</f>
        <v/>
      </c>
      <c r="I94" s="93" t="str">
        <f aca="false">IF(G94="","",IF(COUNTIF(C94,"*女*"),VLOOKUP(G94,出場選手データ小学生女子!$A$3:$F$81,4,FALSE()),VLOOKUP(G94,出場選手データ小学生男子!$A$3:$F$79,4,FALSE())))</f>
        <v/>
      </c>
      <c r="J94" s="92" t="n">
        <f aca="false">D$3</f>
        <v>0</v>
      </c>
      <c r="K94" s="95"/>
      <c r="L94" s="96"/>
      <c r="M94" s="87"/>
      <c r="N94" s="48"/>
      <c r="O94" s="89"/>
      <c r="P94" s="48"/>
      <c r="Q94" s="89"/>
    </row>
    <row r="95" customFormat="false" ht="15" hidden="false" customHeight="true" outlineLevel="0" collapsed="false">
      <c r="A95" s="47" t="n">
        <v>75</v>
      </c>
      <c r="B95" s="90"/>
      <c r="C95" s="79" t="str">
        <f aca="false">IF(ISBLANK(B95),"",VLOOKUP(B95,$N$22:$P$100,2,FALSE()))</f>
        <v/>
      </c>
      <c r="D95" s="52" t="str">
        <f aca="false">IF(ISBLANK(B95),"",VLOOKUP(B95,$N$22:$P$100,3,FALSE()))</f>
        <v/>
      </c>
      <c r="E95" s="91"/>
      <c r="F95" s="91"/>
      <c r="G95" s="92"/>
      <c r="H95" s="93" t="str">
        <f aca="false">IF(G95="","",IF(COUNTIF(C95,"*女*"),VLOOKUP(G95,出場選手データ小学生女子!$A$3:$F$81,2,FALSE()),VLOOKUP(G95,出場選手データ小学生男子!$A$3:$F$79,2,FALSE())))</f>
        <v/>
      </c>
      <c r="I95" s="93" t="str">
        <f aca="false">IF(G95="","",IF(COUNTIF(C95,"*女*"),VLOOKUP(G95,出場選手データ小学生女子!$A$3:$F$81,4,FALSE()),VLOOKUP(G95,出場選手データ小学生男子!$A$3:$F$79,4,FALSE())))</f>
        <v/>
      </c>
      <c r="J95" s="92" t="n">
        <f aca="false">D$3</f>
        <v>0</v>
      </c>
      <c r="K95" s="95"/>
      <c r="L95" s="96"/>
      <c r="M95" s="87"/>
      <c r="N95" s="48"/>
      <c r="O95" s="89"/>
      <c r="P95" s="48"/>
      <c r="Q95" s="89"/>
    </row>
    <row r="96" customFormat="false" ht="15" hidden="false" customHeight="true" outlineLevel="0" collapsed="false">
      <c r="A96" s="47" t="n">
        <v>76</v>
      </c>
      <c r="B96" s="90"/>
      <c r="C96" s="79" t="str">
        <f aca="false">IF(ISBLANK(B96),"",VLOOKUP(B96,$N$22:$P$100,2,FALSE()))</f>
        <v/>
      </c>
      <c r="D96" s="52" t="str">
        <f aca="false">IF(ISBLANK(B96),"",VLOOKUP(B96,$N$22:$P$100,3,FALSE()))</f>
        <v/>
      </c>
      <c r="E96" s="91"/>
      <c r="F96" s="91"/>
      <c r="G96" s="92"/>
      <c r="H96" s="93" t="str">
        <f aca="false">IF(G96="","",IF(COUNTIF(C96,"*女*"),VLOOKUP(G96,出場選手データ小学生女子!$A$3:$F$81,2,FALSE()),VLOOKUP(G96,出場選手データ小学生男子!$A$3:$F$79,2,FALSE())))</f>
        <v/>
      </c>
      <c r="I96" s="93" t="str">
        <f aca="false">IF(G96="","",IF(COUNTIF(C96,"*女*"),VLOOKUP(G96,出場選手データ小学生女子!$A$3:$F$81,4,FALSE()),VLOOKUP(G96,出場選手データ小学生男子!$A$3:$F$79,4,FALSE())))</f>
        <v/>
      </c>
      <c r="J96" s="92" t="n">
        <f aca="false">D$3</f>
        <v>0</v>
      </c>
      <c r="K96" s="95"/>
      <c r="L96" s="96"/>
      <c r="M96" s="87"/>
      <c r="N96" s="48"/>
      <c r="O96" s="89"/>
      <c r="P96" s="48"/>
      <c r="Q96" s="113"/>
    </row>
    <row r="97" customFormat="false" ht="15" hidden="false" customHeight="true" outlineLevel="0" collapsed="false">
      <c r="A97" s="47" t="n">
        <v>77</v>
      </c>
      <c r="B97" s="90"/>
      <c r="C97" s="79" t="str">
        <f aca="false">IF(ISBLANK(B97),"",VLOOKUP(B97,$N$22:$P$100,2,FALSE()))</f>
        <v/>
      </c>
      <c r="D97" s="52" t="str">
        <f aca="false">IF(ISBLANK(B97),"",VLOOKUP(B97,$N$22:$P$100,3,FALSE()))</f>
        <v/>
      </c>
      <c r="E97" s="91"/>
      <c r="F97" s="91"/>
      <c r="G97" s="92"/>
      <c r="H97" s="93" t="str">
        <f aca="false">IF(G97="","",IF(COUNTIF(C97,"*女*"),VLOOKUP(G97,出場選手データ小学生女子!$A$3:$F$81,2,FALSE()),VLOOKUP(G97,出場選手データ小学生男子!$A$3:$F$79,2,FALSE())))</f>
        <v/>
      </c>
      <c r="I97" s="93" t="str">
        <f aca="false">IF(G97="","",IF(COUNTIF(C97,"*女*"),VLOOKUP(G97,出場選手データ小学生女子!$A$3:$F$81,4,FALSE()),VLOOKUP(G97,出場選手データ小学生男子!$A$3:$F$79,4,FALSE())))</f>
        <v/>
      </c>
      <c r="J97" s="92" t="n">
        <f aca="false">D$3</f>
        <v>0</v>
      </c>
      <c r="K97" s="95"/>
      <c r="L97" s="96"/>
      <c r="M97" s="87"/>
      <c r="N97" s="48"/>
      <c r="O97" s="89"/>
      <c r="P97" s="48"/>
      <c r="Q97" s="113"/>
    </row>
    <row r="98" customFormat="false" ht="15" hidden="false" customHeight="true" outlineLevel="0" collapsed="false">
      <c r="A98" s="47" t="n">
        <v>78</v>
      </c>
      <c r="B98" s="90"/>
      <c r="C98" s="79" t="str">
        <f aca="false">IF(ISBLANK(B98),"",VLOOKUP(B98,$N$22:$P$100,2,FALSE()))</f>
        <v/>
      </c>
      <c r="D98" s="52" t="str">
        <f aca="false">IF(ISBLANK(B98),"",VLOOKUP(B98,$N$22:$P$100,3,FALSE()))</f>
        <v/>
      </c>
      <c r="E98" s="91"/>
      <c r="F98" s="91"/>
      <c r="G98" s="92"/>
      <c r="H98" s="93" t="str">
        <f aca="false">IF(G98="","",IF(COUNTIF(C98,"*女*"),VLOOKUP(G98,出場選手データ小学生女子!$A$3:$F$81,2,FALSE()),VLOOKUP(G98,出場選手データ小学生男子!$A$3:$F$79,2,FALSE())))</f>
        <v/>
      </c>
      <c r="I98" s="93" t="str">
        <f aca="false">IF(G98="","",IF(COUNTIF(C98,"*女*"),VLOOKUP(G98,出場選手データ小学生女子!$A$3:$F$81,4,FALSE()),VLOOKUP(G98,出場選手データ小学生男子!$A$3:$F$79,4,FALSE())))</f>
        <v/>
      </c>
      <c r="J98" s="92" t="n">
        <f aca="false">D$3</f>
        <v>0</v>
      </c>
      <c r="K98" s="95"/>
      <c r="L98" s="96"/>
      <c r="M98" s="87"/>
      <c r="N98" s="48"/>
      <c r="O98" s="89"/>
      <c r="P98" s="48"/>
      <c r="Q98" s="89"/>
      <c r="R98" s="115"/>
    </row>
    <row r="99" customFormat="false" ht="15" hidden="false" customHeight="true" outlineLevel="0" collapsed="false">
      <c r="A99" s="47" t="n">
        <v>79</v>
      </c>
      <c r="B99" s="90"/>
      <c r="C99" s="79" t="str">
        <f aca="false">IF(ISBLANK(B99),"",VLOOKUP(B99,$N$22:$P$100,2,FALSE()))</f>
        <v/>
      </c>
      <c r="D99" s="52" t="str">
        <f aca="false">IF(ISBLANK(B99),"",VLOOKUP(B99,$N$22:$P$100,3,FALSE()))</f>
        <v/>
      </c>
      <c r="E99" s="91"/>
      <c r="F99" s="91"/>
      <c r="G99" s="92"/>
      <c r="H99" s="93" t="str">
        <f aca="false">IF(G99="","",IF(COUNTIF(C99,"*女*"),VLOOKUP(G99,出場選手データ小学生女子!$A$3:$F$81,2,FALSE()),VLOOKUP(G99,出場選手データ小学生男子!$A$3:$F$79,2,FALSE())))</f>
        <v/>
      </c>
      <c r="I99" s="93" t="str">
        <f aca="false">IF(G99="","",IF(COUNTIF(C99,"*女*"),VLOOKUP(G99,出場選手データ小学生女子!$A$3:$F$81,4,FALSE()),VLOOKUP(G99,出場選手データ小学生男子!$A$3:$F$79,4,FALSE())))</f>
        <v/>
      </c>
      <c r="J99" s="92" t="n">
        <f aca="false">D$3</f>
        <v>0</v>
      </c>
      <c r="K99" s="95"/>
      <c r="L99" s="96"/>
      <c r="M99" s="87"/>
      <c r="N99" s="48"/>
      <c r="O99" s="89"/>
      <c r="P99" s="48"/>
      <c r="Q99" s="89"/>
    </row>
    <row r="100" customFormat="false" ht="15" hidden="false" customHeight="true" outlineLevel="0" collapsed="false">
      <c r="A100" s="47" t="n">
        <v>80</v>
      </c>
      <c r="B100" s="90"/>
      <c r="C100" s="79" t="str">
        <f aca="false">IF(ISBLANK(B100),"",VLOOKUP(B100,$N$22:$P$100,2,FALSE()))</f>
        <v/>
      </c>
      <c r="D100" s="52" t="str">
        <f aca="false">IF(ISBLANK(B100),"",VLOOKUP(B100,$N$22:$P$100,3,FALSE()))</f>
        <v/>
      </c>
      <c r="E100" s="91"/>
      <c r="F100" s="91"/>
      <c r="G100" s="92"/>
      <c r="H100" s="93" t="str">
        <f aca="false">IF(G100="","",IF(COUNTIF(C100,"*女*"),VLOOKUP(G100,出場選手データ小学生女子!$A$3:$F$81,2,FALSE()),VLOOKUP(G100,出場選手データ小学生男子!$A$3:$F$79,2,FALSE())))</f>
        <v/>
      </c>
      <c r="I100" s="93" t="str">
        <f aca="false">IF(G100="","",IF(COUNTIF(C100,"*女*"),VLOOKUP(G100,出場選手データ小学生女子!$A$3:$F$81,4,FALSE()),VLOOKUP(G100,出場選手データ小学生男子!$A$3:$F$79,4,FALSE())))</f>
        <v/>
      </c>
      <c r="J100" s="92" t="n">
        <f aca="false">D$3</f>
        <v>0</v>
      </c>
      <c r="K100" s="95"/>
      <c r="L100" s="96"/>
      <c r="M100" s="87"/>
      <c r="N100" s="48"/>
      <c r="O100" s="89"/>
      <c r="P100" s="48"/>
      <c r="Q100" s="116"/>
    </row>
  </sheetData>
  <sheetProtection sheet="true" objects="true" scenarios="true"/>
  <mergeCells count="14">
    <mergeCell ref="A1:P1"/>
    <mergeCell ref="D3:H3"/>
    <mergeCell ref="K3:L3"/>
    <mergeCell ref="D4:H4"/>
    <mergeCell ref="K4:M4"/>
    <mergeCell ref="D5:H5"/>
    <mergeCell ref="K5:M5"/>
    <mergeCell ref="D6:H6"/>
    <mergeCell ref="K6:M6"/>
    <mergeCell ref="K7:M7"/>
    <mergeCell ref="K8:M8"/>
    <mergeCell ref="K9:M9"/>
    <mergeCell ref="K10:M10"/>
    <mergeCell ref="O72:P72"/>
  </mergeCells>
  <conditionalFormatting sqref="C21:C100">
    <cfRule type="expression" priority="2" aboveAverage="0" equalAverage="0" bottom="0" percent="0" rank="0" text="" dxfId="1442">
      <formula>NOT(ISERROR(SEARCH("女",C21)))</formula>
    </cfRule>
  </conditionalFormatting>
  <dataValidations count="1">
    <dataValidation allowBlank="true" errorStyle="stop" operator="between" showDropDown="false" showErrorMessage="true" showInputMessage="true" sqref="D5:H5 H21:I100 L21:M100" type="none">
      <formula1>0</formula1>
      <formula2>0</formula2>
    </dataValidation>
  </dataValidations>
  <printOptions headings="false" gridLines="false" gridLinesSet="true" horizontalCentered="false" verticalCentered="false"/>
  <pageMargins left="0.529861111111111" right="0" top="0.509722222222222" bottom="0" header="0.329861111111111" footer="0.511805555555555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>&amp;RP&amp;P</oddHeader>
    <oddFooter/>
  </headerFooter>
  <rowBreaks count="1" manualBreakCount="1">
    <brk id="70" man="true" max="16383" min="0"/>
  </row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F42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A1" activeCellId="0" sqref="A1"/>
    </sheetView>
  </sheetViews>
  <sheetFormatPr defaultColWidth="9.00390625" defaultRowHeight="13.5" zeroHeight="false" outlineLevelRow="0" outlineLevelCol="0"/>
  <cols>
    <col collapsed="false" customWidth="true" hidden="false" outlineLevel="0" max="1" min="1" style="117" width="8.62"/>
    <col collapsed="false" customWidth="true" hidden="false" outlineLevel="0" max="2" min="2" style="117" width="16.62"/>
    <col collapsed="false" customWidth="true" hidden="false" outlineLevel="0" max="3" min="3" style="117" width="2.63"/>
    <col collapsed="false" customWidth="true" hidden="false" outlineLevel="0" max="5" min="4" style="117" width="8.12"/>
    <col collapsed="false" customWidth="true" hidden="false" outlineLevel="0" max="6" min="6" style="117" width="7.62"/>
    <col collapsed="false" customWidth="true" hidden="false" outlineLevel="0" max="7" min="7" style="117" width="8.62"/>
    <col collapsed="false" customWidth="true" hidden="false" outlineLevel="0" max="8" min="8" style="117" width="16.62"/>
    <col collapsed="false" customWidth="true" hidden="false" outlineLevel="0" max="9" min="9" style="117" width="2.63"/>
    <col collapsed="false" customWidth="true" hidden="false" outlineLevel="0" max="11" min="10" style="117" width="8.12"/>
    <col collapsed="false" customWidth="true" hidden="false" outlineLevel="0" max="12" min="12" style="117" width="8.62"/>
    <col collapsed="false" customWidth="true" hidden="false" outlineLevel="0" max="13" min="13" style="117" width="16.62"/>
    <col collapsed="false" customWidth="true" hidden="false" outlineLevel="0" max="14" min="14" style="117" width="2.63"/>
    <col collapsed="false" customWidth="true" hidden="false" outlineLevel="0" max="16" min="15" style="117" width="8.12"/>
    <col collapsed="false" customWidth="true" hidden="false" outlineLevel="0" max="17" min="17" style="117" width="7.62"/>
    <col collapsed="false" customWidth="true" hidden="false" outlineLevel="0" max="18" min="18" style="117" width="8.62"/>
    <col collapsed="false" customWidth="true" hidden="false" outlineLevel="0" max="19" min="19" style="117" width="16.62"/>
    <col collapsed="false" customWidth="true" hidden="false" outlineLevel="0" max="20" min="20" style="117" width="2.63"/>
    <col collapsed="false" customWidth="true" hidden="false" outlineLevel="0" max="22" min="21" style="117" width="8.12"/>
    <col collapsed="false" customWidth="true" hidden="false" outlineLevel="0" max="23" min="23" style="117" width="8.62"/>
    <col collapsed="false" customWidth="true" hidden="false" outlineLevel="0" max="24" min="24" style="117" width="16.62"/>
    <col collapsed="false" customWidth="true" hidden="false" outlineLevel="0" max="25" min="25" style="117" width="2.63"/>
    <col collapsed="false" customWidth="true" hidden="false" outlineLevel="0" max="27" min="26" style="117" width="8.12"/>
    <col collapsed="false" customWidth="true" hidden="false" outlineLevel="0" max="28" min="28" style="117" width="7.62"/>
    <col collapsed="false" customWidth="true" hidden="false" outlineLevel="0" max="29" min="29" style="117" width="8.62"/>
    <col collapsed="false" customWidth="true" hidden="false" outlineLevel="0" max="30" min="30" style="117" width="16.62"/>
    <col collapsed="false" customWidth="true" hidden="false" outlineLevel="0" max="31" min="31" style="117" width="2.63"/>
    <col collapsed="false" customWidth="true" hidden="false" outlineLevel="0" max="33" min="32" style="117" width="8.12"/>
    <col collapsed="false" customWidth="true" hidden="false" outlineLevel="0" max="34" min="34" style="117" width="8.62"/>
    <col collapsed="false" customWidth="true" hidden="false" outlineLevel="0" max="35" min="35" style="117" width="16.62"/>
    <col collapsed="false" customWidth="true" hidden="false" outlineLevel="0" max="36" min="36" style="117" width="2.63"/>
    <col collapsed="false" customWidth="true" hidden="false" outlineLevel="0" max="38" min="37" style="117" width="8.12"/>
    <col collapsed="false" customWidth="true" hidden="false" outlineLevel="0" max="39" min="39" style="117" width="7.62"/>
    <col collapsed="false" customWidth="true" hidden="false" outlineLevel="0" max="40" min="40" style="117" width="8.62"/>
    <col collapsed="false" customWidth="true" hidden="false" outlineLevel="0" max="41" min="41" style="117" width="16.62"/>
    <col collapsed="false" customWidth="true" hidden="false" outlineLevel="0" max="42" min="42" style="117" width="2.63"/>
    <col collapsed="false" customWidth="true" hidden="false" outlineLevel="0" max="44" min="43" style="117" width="8.12"/>
    <col collapsed="false" customWidth="true" hidden="false" outlineLevel="0" max="45" min="45" style="117" width="8.62"/>
    <col collapsed="false" customWidth="true" hidden="false" outlineLevel="0" max="46" min="46" style="117" width="16.62"/>
    <col collapsed="false" customWidth="true" hidden="false" outlineLevel="0" max="47" min="47" style="117" width="2.63"/>
    <col collapsed="false" customWidth="true" hidden="false" outlineLevel="0" max="49" min="48" style="117" width="8.12"/>
    <col collapsed="false" customWidth="true" hidden="false" outlineLevel="0" max="50" min="50" style="117" width="7.62"/>
    <col collapsed="false" customWidth="true" hidden="false" outlineLevel="0" max="51" min="51" style="117" width="8.62"/>
    <col collapsed="false" customWidth="true" hidden="false" outlineLevel="0" max="52" min="52" style="117" width="16.62"/>
    <col collapsed="false" customWidth="true" hidden="false" outlineLevel="0" max="53" min="53" style="117" width="2.63"/>
    <col collapsed="false" customWidth="true" hidden="false" outlineLevel="0" max="55" min="54" style="117" width="8.12"/>
    <col collapsed="false" customWidth="true" hidden="false" outlineLevel="0" max="56" min="56" style="117" width="8.62"/>
    <col collapsed="false" customWidth="true" hidden="false" outlineLevel="0" max="57" min="57" style="117" width="16.62"/>
    <col collapsed="false" customWidth="true" hidden="false" outlineLevel="0" max="58" min="58" style="117" width="2.63"/>
    <col collapsed="false" customWidth="true" hidden="false" outlineLevel="0" max="60" min="59" style="117" width="8.12"/>
    <col collapsed="false" customWidth="true" hidden="false" outlineLevel="0" max="61" min="61" style="117" width="7.62"/>
    <col collapsed="false" customWidth="true" hidden="false" outlineLevel="0" max="62" min="62" style="117" width="8.62"/>
    <col collapsed="false" customWidth="true" hidden="false" outlineLevel="0" max="63" min="63" style="117" width="16.62"/>
    <col collapsed="false" customWidth="true" hidden="false" outlineLevel="0" max="64" min="64" style="117" width="2.63"/>
    <col collapsed="false" customWidth="true" hidden="false" outlineLevel="0" max="66" min="65" style="117" width="8.12"/>
    <col collapsed="false" customWidth="true" hidden="false" outlineLevel="0" max="67" min="67" style="117" width="8.62"/>
    <col collapsed="false" customWidth="true" hidden="false" outlineLevel="0" max="68" min="68" style="117" width="16.62"/>
    <col collapsed="false" customWidth="true" hidden="false" outlineLevel="0" max="69" min="69" style="117" width="2.63"/>
    <col collapsed="false" customWidth="true" hidden="false" outlineLevel="0" max="71" min="70" style="117" width="8.12"/>
    <col collapsed="false" customWidth="true" hidden="false" outlineLevel="0" max="72" min="72" style="117" width="7.62"/>
    <col collapsed="false" customWidth="true" hidden="false" outlineLevel="0" max="73" min="73" style="117" width="8.62"/>
    <col collapsed="false" customWidth="true" hidden="false" outlineLevel="0" max="74" min="74" style="117" width="16.62"/>
    <col collapsed="false" customWidth="true" hidden="false" outlineLevel="0" max="75" min="75" style="117" width="2.63"/>
    <col collapsed="false" customWidth="true" hidden="false" outlineLevel="0" max="77" min="76" style="117" width="8.12"/>
    <col collapsed="false" customWidth="true" hidden="false" outlineLevel="0" max="78" min="78" style="117" width="8.62"/>
    <col collapsed="false" customWidth="true" hidden="false" outlineLevel="0" max="79" min="79" style="117" width="16.62"/>
    <col collapsed="false" customWidth="true" hidden="false" outlineLevel="0" max="80" min="80" style="117" width="2.63"/>
    <col collapsed="false" customWidth="true" hidden="false" outlineLevel="0" max="82" min="81" style="117" width="8.12"/>
    <col collapsed="false" customWidth="true" hidden="false" outlineLevel="0" max="83" min="83" style="117" width="7.62"/>
    <col collapsed="false" customWidth="true" hidden="false" outlineLevel="0" max="84" min="84" style="117" width="8.62"/>
    <col collapsed="false" customWidth="true" hidden="false" outlineLevel="0" max="85" min="85" style="117" width="16.62"/>
    <col collapsed="false" customWidth="true" hidden="false" outlineLevel="0" max="86" min="86" style="117" width="2.63"/>
    <col collapsed="false" customWidth="true" hidden="false" outlineLevel="0" max="88" min="87" style="117" width="8.12"/>
    <col collapsed="false" customWidth="true" hidden="false" outlineLevel="0" max="89" min="89" style="117" width="8.62"/>
    <col collapsed="false" customWidth="true" hidden="false" outlineLevel="0" max="90" min="90" style="117" width="16.62"/>
    <col collapsed="false" customWidth="true" hidden="false" outlineLevel="0" max="91" min="91" style="117" width="2.63"/>
    <col collapsed="false" customWidth="true" hidden="false" outlineLevel="0" max="93" min="92" style="117" width="8.12"/>
    <col collapsed="false" customWidth="true" hidden="false" outlineLevel="0" max="94" min="94" style="117" width="7.62"/>
    <col collapsed="false" customWidth="true" hidden="false" outlineLevel="0" max="95" min="95" style="117" width="8.62"/>
    <col collapsed="false" customWidth="true" hidden="false" outlineLevel="0" max="96" min="96" style="117" width="16.62"/>
    <col collapsed="false" customWidth="true" hidden="false" outlineLevel="0" max="97" min="97" style="117" width="2.63"/>
    <col collapsed="false" customWidth="true" hidden="false" outlineLevel="0" max="99" min="98" style="117" width="8.12"/>
    <col collapsed="false" customWidth="true" hidden="false" outlineLevel="0" max="100" min="100" style="117" width="8.62"/>
    <col collapsed="false" customWidth="true" hidden="false" outlineLevel="0" max="101" min="101" style="117" width="16.62"/>
    <col collapsed="false" customWidth="true" hidden="false" outlineLevel="0" max="102" min="102" style="117" width="2.63"/>
    <col collapsed="false" customWidth="true" hidden="false" outlineLevel="0" max="104" min="103" style="117" width="8.12"/>
    <col collapsed="false" customWidth="true" hidden="false" outlineLevel="0" max="105" min="105" style="117" width="7.62"/>
    <col collapsed="false" customWidth="true" hidden="false" outlineLevel="0" max="106" min="106" style="117" width="8.62"/>
    <col collapsed="false" customWidth="true" hidden="false" outlineLevel="0" max="107" min="107" style="117" width="16.62"/>
    <col collapsed="false" customWidth="true" hidden="false" outlineLevel="0" max="108" min="108" style="117" width="2.63"/>
    <col collapsed="false" customWidth="true" hidden="false" outlineLevel="0" max="110" min="109" style="117" width="8.12"/>
    <col collapsed="false" customWidth="false" hidden="false" outlineLevel="0" max="1024" min="111" style="117" width="9"/>
  </cols>
  <sheetData>
    <row r="1" customFormat="false" ht="20.65" hidden="false" customHeight="true" outlineLevel="0" collapsed="false">
      <c r="A1" s="150" t="s">
        <v>112</v>
      </c>
      <c r="B1" s="151" t="s">
        <v>113</v>
      </c>
      <c r="C1" s="151"/>
      <c r="D1" s="151"/>
      <c r="E1" s="151"/>
      <c r="F1" s="151"/>
      <c r="G1" s="151"/>
      <c r="H1" s="151"/>
      <c r="I1" s="151"/>
      <c r="J1" s="151"/>
      <c r="K1" s="151"/>
      <c r="L1" s="150" t="s">
        <v>112</v>
      </c>
      <c r="M1" s="151" t="s">
        <v>113</v>
      </c>
      <c r="N1" s="151"/>
      <c r="O1" s="151"/>
      <c r="P1" s="151"/>
      <c r="Q1" s="151"/>
      <c r="R1" s="151"/>
      <c r="S1" s="151"/>
      <c r="T1" s="151"/>
      <c r="U1" s="151"/>
      <c r="V1" s="151"/>
      <c r="W1" s="150" t="s">
        <v>112</v>
      </c>
      <c r="X1" s="151" t="s">
        <v>113</v>
      </c>
      <c r="Y1" s="151"/>
      <c r="Z1" s="151"/>
      <c r="AA1" s="151"/>
      <c r="AB1" s="151"/>
      <c r="AC1" s="151"/>
      <c r="AD1" s="151"/>
      <c r="AE1" s="151"/>
      <c r="AF1" s="151"/>
      <c r="AG1" s="151"/>
      <c r="AH1" s="150" t="s">
        <v>112</v>
      </c>
      <c r="AI1" s="151" t="s">
        <v>113</v>
      </c>
      <c r="AJ1" s="151"/>
      <c r="AK1" s="151"/>
      <c r="AL1" s="151"/>
      <c r="AM1" s="151"/>
      <c r="AN1" s="151"/>
      <c r="AO1" s="151"/>
      <c r="AP1" s="151"/>
      <c r="AQ1" s="151"/>
      <c r="AR1" s="151"/>
      <c r="AS1" s="150" t="s">
        <v>112</v>
      </c>
      <c r="AT1" s="151" t="s">
        <v>113</v>
      </c>
      <c r="AU1" s="151"/>
      <c r="AV1" s="151"/>
      <c r="AW1" s="151"/>
      <c r="AX1" s="151"/>
      <c r="AY1" s="151"/>
      <c r="AZ1" s="151"/>
      <c r="BA1" s="151"/>
      <c r="BB1" s="151"/>
      <c r="BC1" s="151"/>
      <c r="BD1" s="150" t="s">
        <v>112</v>
      </c>
      <c r="BE1" s="151" t="s">
        <v>113</v>
      </c>
      <c r="BF1" s="151"/>
      <c r="BG1" s="151"/>
      <c r="BH1" s="151"/>
      <c r="BI1" s="151"/>
      <c r="BJ1" s="151"/>
      <c r="BK1" s="151"/>
      <c r="BL1" s="151"/>
      <c r="BM1" s="151"/>
      <c r="BN1" s="151"/>
      <c r="BO1" s="150" t="s">
        <v>112</v>
      </c>
      <c r="BP1" s="151" t="s">
        <v>113</v>
      </c>
      <c r="BQ1" s="151"/>
      <c r="BR1" s="151"/>
      <c r="BS1" s="151"/>
      <c r="BT1" s="151"/>
      <c r="BU1" s="151"/>
      <c r="BV1" s="151"/>
      <c r="BW1" s="151"/>
      <c r="BX1" s="151"/>
      <c r="BY1" s="151"/>
      <c r="BZ1" s="150" t="s">
        <v>112</v>
      </c>
      <c r="CA1" s="151" t="s">
        <v>113</v>
      </c>
      <c r="CB1" s="151"/>
      <c r="CC1" s="151"/>
      <c r="CD1" s="151"/>
      <c r="CE1" s="151"/>
      <c r="CF1" s="151"/>
      <c r="CG1" s="151"/>
      <c r="CH1" s="151"/>
      <c r="CI1" s="151"/>
      <c r="CJ1" s="151"/>
      <c r="CK1" s="150" t="s">
        <v>112</v>
      </c>
      <c r="CL1" s="151" t="s">
        <v>113</v>
      </c>
      <c r="CM1" s="151"/>
      <c r="CN1" s="151"/>
      <c r="CO1" s="151"/>
      <c r="CP1" s="151"/>
      <c r="CQ1" s="151"/>
      <c r="CR1" s="151"/>
      <c r="CS1" s="151"/>
      <c r="CT1" s="151"/>
      <c r="CU1" s="151"/>
      <c r="CV1" s="150" t="s">
        <v>112</v>
      </c>
      <c r="CW1" s="151" t="s">
        <v>113</v>
      </c>
      <c r="CX1" s="151"/>
      <c r="CY1" s="151"/>
      <c r="CZ1" s="151"/>
      <c r="DA1" s="151"/>
      <c r="DB1" s="151"/>
      <c r="DC1" s="151"/>
      <c r="DD1" s="151"/>
      <c r="DE1" s="151"/>
      <c r="DF1" s="151"/>
    </row>
    <row r="2" customFormat="false" ht="14.85" hidden="false" customHeight="true" outlineLevel="0" collapsed="false">
      <c r="A2" s="120" t="s">
        <v>114</v>
      </c>
      <c r="B2" s="120"/>
      <c r="C2" s="120"/>
      <c r="D2" s="120"/>
      <c r="E2" s="121" t="n">
        <v>1</v>
      </c>
      <c r="F2" s="120"/>
      <c r="G2" s="120" t="s">
        <v>114</v>
      </c>
      <c r="H2" s="120"/>
      <c r="I2" s="120"/>
      <c r="J2" s="120"/>
      <c r="K2" s="121" t="n">
        <v>2</v>
      </c>
      <c r="L2" s="120" t="s">
        <v>114</v>
      </c>
      <c r="M2" s="120"/>
      <c r="N2" s="120"/>
      <c r="O2" s="120"/>
      <c r="P2" s="121" t="n">
        <v>9</v>
      </c>
      <c r="Q2" s="120"/>
      <c r="R2" s="120" t="s">
        <v>114</v>
      </c>
      <c r="S2" s="120"/>
      <c r="T2" s="120"/>
      <c r="U2" s="120"/>
      <c r="V2" s="121" t="n">
        <v>10</v>
      </c>
      <c r="W2" s="120" t="s">
        <v>114</v>
      </c>
      <c r="X2" s="120"/>
      <c r="Y2" s="120"/>
      <c r="Z2" s="120"/>
      <c r="AA2" s="121" t="n">
        <v>17</v>
      </c>
      <c r="AB2" s="120"/>
      <c r="AC2" s="120" t="s">
        <v>114</v>
      </c>
      <c r="AD2" s="120"/>
      <c r="AE2" s="120"/>
      <c r="AF2" s="120"/>
      <c r="AG2" s="121" t="n">
        <v>18</v>
      </c>
      <c r="AH2" s="120" t="s">
        <v>114</v>
      </c>
      <c r="AI2" s="120"/>
      <c r="AJ2" s="120"/>
      <c r="AK2" s="120"/>
      <c r="AL2" s="121" t="n">
        <v>25</v>
      </c>
      <c r="AM2" s="120"/>
      <c r="AN2" s="120" t="s">
        <v>114</v>
      </c>
      <c r="AO2" s="120"/>
      <c r="AP2" s="120"/>
      <c r="AQ2" s="120"/>
      <c r="AR2" s="121" t="n">
        <v>26</v>
      </c>
      <c r="AS2" s="120" t="s">
        <v>114</v>
      </c>
      <c r="AT2" s="120"/>
      <c r="AU2" s="120"/>
      <c r="AV2" s="120"/>
      <c r="AW2" s="121" t="n">
        <v>33</v>
      </c>
      <c r="AX2" s="120"/>
      <c r="AY2" s="120" t="s">
        <v>114</v>
      </c>
      <c r="AZ2" s="120"/>
      <c r="BA2" s="120"/>
      <c r="BB2" s="120"/>
      <c r="BC2" s="121" t="n">
        <v>34</v>
      </c>
      <c r="BD2" s="120" t="s">
        <v>114</v>
      </c>
      <c r="BE2" s="120"/>
      <c r="BF2" s="120"/>
      <c r="BG2" s="120"/>
      <c r="BH2" s="121" t="n">
        <v>41</v>
      </c>
      <c r="BI2" s="120"/>
      <c r="BJ2" s="120" t="s">
        <v>114</v>
      </c>
      <c r="BK2" s="120"/>
      <c r="BL2" s="120"/>
      <c r="BM2" s="120"/>
      <c r="BN2" s="121" t="n">
        <v>42</v>
      </c>
      <c r="BO2" s="120" t="s">
        <v>114</v>
      </c>
      <c r="BP2" s="120"/>
      <c r="BQ2" s="120"/>
      <c r="BR2" s="120"/>
      <c r="BS2" s="121" t="n">
        <v>49</v>
      </c>
      <c r="BT2" s="120"/>
      <c r="BU2" s="120" t="s">
        <v>114</v>
      </c>
      <c r="BV2" s="120"/>
      <c r="BW2" s="120"/>
      <c r="BX2" s="120"/>
      <c r="BY2" s="121" t="n">
        <v>50</v>
      </c>
      <c r="BZ2" s="120" t="s">
        <v>114</v>
      </c>
      <c r="CA2" s="120"/>
      <c r="CB2" s="120"/>
      <c r="CC2" s="120"/>
      <c r="CD2" s="121" t="n">
        <v>57</v>
      </c>
      <c r="CE2" s="120"/>
      <c r="CF2" s="120" t="s">
        <v>114</v>
      </c>
      <c r="CG2" s="120"/>
      <c r="CH2" s="120"/>
      <c r="CI2" s="120"/>
      <c r="CJ2" s="121" t="n">
        <v>58</v>
      </c>
      <c r="CK2" s="120" t="s">
        <v>114</v>
      </c>
      <c r="CL2" s="120"/>
      <c r="CM2" s="120"/>
      <c r="CN2" s="120"/>
      <c r="CO2" s="121" t="n">
        <v>65</v>
      </c>
      <c r="CP2" s="120"/>
      <c r="CQ2" s="120" t="s">
        <v>114</v>
      </c>
      <c r="CR2" s="120"/>
      <c r="CS2" s="120"/>
      <c r="CT2" s="120"/>
      <c r="CU2" s="121" t="n">
        <v>66</v>
      </c>
      <c r="CV2" s="120" t="s">
        <v>114</v>
      </c>
      <c r="CW2" s="120"/>
      <c r="CX2" s="120"/>
      <c r="CY2" s="120"/>
      <c r="CZ2" s="121" t="n">
        <v>73</v>
      </c>
      <c r="DA2" s="120"/>
      <c r="DB2" s="120" t="s">
        <v>114</v>
      </c>
      <c r="DC2" s="120"/>
      <c r="DD2" s="120"/>
      <c r="DE2" s="120"/>
      <c r="DF2" s="121" t="n">
        <v>74</v>
      </c>
    </row>
    <row r="3" customFormat="false" ht="10.35" hidden="false" customHeight="true" outlineLevel="0" collapsed="false">
      <c r="A3" s="122" t="s">
        <v>115</v>
      </c>
      <c r="B3" s="123" t="str">
        <f aca="false">IF(B10="","",IF(COUNTIF(B7,"*女*"),VLOOKUP(B10,出場選手データ中学生女子!$A$3:$F$81,3,FALSE()),VLOOKUP(B10,出場選手データ中学生男子!$A$3:$F$79,3,FALSE())))</f>
        <v/>
      </c>
      <c r="C3" s="123" t="e">
        <f aca="false">#REF!</f>
        <v>#REF!</v>
      </c>
      <c r="D3" s="124" t="s">
        <v>116</v>
      </c>
      <c r="E3" s="125" t="str">
        <f aca="false">IF(B7="","",IF(COUNTIF(B7,"*女*"),"女","男"))</f>
        <v/>
      </c>
      <c r="F3" s="120"/>
      <c r="G3" s="122" t="s">
        <v>115</v>
      </c>
      <c r="H3" s="123" t="str">
        <f aca="false">IF(H10="","",IF(COUNTIF(H7,"*女*"),VLOOKUP(H10,出場選手データ中学生女子!$A$3:$F$81,3,FALSE()),VLOOKUP(H10,出場選手データ中学生男子!$A$3:$F$79,3,FALSE())))</f>
        <v/>
      </c>
      <c r="I3" s="123" t="e">
        <f aca="false">#REF!</f>
        <v>#REF!</v>
      </c>
      <c r="J3" s="124" t="s">
        <v>116</v>
      </c>
      <c r="K3" s="125" t="str">
        <f aca="false">IF(H7="","",IF(COUNTIF(H7,"*女*"),"女","男"))</f>
        <v/>
      </c>
      <c r="L3" s="122" t="s">
        <v>115</v>
      </c>
      <c r="M3" s="123" t="str">
        <f aca="false">IF(M10="","",IF(COUNTIF(M7,"*女*"),VLOOKUP(M10,出場選手データ中学生女子!$A$3:$F$81,3,FALSE()),VLOOKUP(M10,出場選手データ中学生男子!$A$3:$F$79,3,FALSE())))</f>
        <v/>
      </c>
      <c r="N3" s="123" t="e">
        <f aca="false">#REF!</f>
        <v>#REF!</v>
      </c>
      <c r="O3" s="124" t="s">
        <v>116</v>
      </c>
      <c r="P3" s="125" t="str">
        <f aca="false">IF(M7="","",IF(COUNTIF(M7,"*女*"),"女","男"))</f>
        <v/>
      </c>
      <c r="Q3" s="120"/>
      <c r="R3" s="122" t="s">
        <v>115</v>
      </c>
      <c r="S3" s="123" t="str">
        <f aca="false">IF(S10="","",IF(COUNTIF(S7,"*女*"),VLOOKUP(S10,出場選手データ中学生女子!$A$3:$F$81,3,FALSE()),VLOOKUP(S10,出場選手データ中学生男子!$A$3:$F$79,3,FALSE())))</f>
        <v/>
      </c>
      <c r="T3" s="123" t="e">
        <f aca="false">#REF!</f>
        <v>#REF!</v>
      </c>
      <c r="U3" s="124" t="s">
        <v>116</v>
      </c>
      <c r="V3" s="125" t="str">
        <f aca="false">IF(S7="","",IF(COUNTIF(S7,"*女*"),"女","男"))</f>
        <v/>
      </c>
      <c r="W3" s="122" t="s">
        <v>115</v>
      </c>
      <c r="X3" s="123" t="str">
        <f aca="false">IF(X10="","",IF(COUNTIF(X7,"*女*"),VLOOKUP(X10,出場選手データ中学生女子!$A$3:$F$81,3,FALSE()),VLOOKUP(X10,出場選手データ中学生男子!$A$3:$F$79,3,FALSE())))</f>
        <v/>
      </c>
      <c r="Y3" s="123" t="e">
        <f aca="false">#REF!</f>
        <v>#REF!</v>
      </c>
      <c r="Z3" s="124" t="s">
        <v>116</v>
      </c>
      <c r="AA3" s="125" t="str">
        <f aca="false">IF(X7="","",IF(COUNTIF(X7,"*女*"),"女","男"))</f>
        <v/>
      </c>
      <c r="AB3" s="120"/>
      <c r="AC3" s="122" t="s">
        <v>115</v>
      </c>
      <c r="AD3" s="123" t="str">
        <f aca="false">IF(AD10="","",IF(COUNTIF(AD7,"*女*"),VLOOKUP(AD10,出場選手データ中学生女子!$A$3:$F$81,3,FALSE()),VLOOKUP(AD10,出場選手データ中学生男子!$A$3:$F$79,3,FALSE())))</f>
        <v/>
      </c>
      <c r="AE3" s="123" t="e">
        <f aca="false">#REF!</f>
        <v>#REF!</v>
      </c>
      <c r="AF3" s="124" t="s">
        <v>116</v>
      </c>
      <c r="AG3" s="125" t="str">
        <f aca="false">IF(AD7="","",IF(COUNTIF(AD7,"*女*"),"女","男"))</f>
        <v/>
      </c>
      <c r="AH3" s="122" t="s">
        <v>115</v>
      </c>
      <c r="AI3" s="123" t="str">
        <f aca="false">IF(AI10="","",IF(COUNTIF(AI7,"*女*"),VLOOKUP(AI10,出場選手データ中学生女子!$A$3:$F$81,3,FALSE()),VLOOKUP(AI10,出場選手データ中学生男子!$A$3:$F$79,3,FALSE())))</f>
        <v/>
      </c>
      <c r="AJ3" s="123" t="e">
        <f aca="false">#REF!</f>
        <v>#REF!</v>
      </c>
      <c r="AK3" s="124" t="s">
        <v>116</v>
      </c>
      <c r="AL3" s="125" t="str">
        <f aca="false">IF(AI7="","",IF(COUNTIF(AI7,"*女*"),"女","男"))</f>
        <v/>
      </c>
      <c r="AM3" s="120"/>
      <c r="AN3" s="122" t="s">
        <v>115</v>
      </c>
      <c r="AO3" s="123" t="str">
        <f aca="false">IF(AO10="","",IF(COUNTIF(AO7,"*女*"),VLOOKUP(AO10,出場選手データ中学生女子!$A$3:$F$81,3,FALSE()),VLOOKUP(AO10,出場選手データ中学生男子!$A$3:$F$79,3,FALSE())))</f>
        <v/>
      </c>
      <c r="AP3" s="123" t="e">
        <f aca="false">#REF!</f>
        <v>#REF!</v>
      </c>
      <c r="AQ3" s="124" t="s">
        <v>116</v>
      </c>
      <c r="AR3" s="125" t="str">
        <f aca="false">IF(AO7="","",IF(COUNTIF(AO7,"*女*"),"女","男"))</f>
        <v/>
      </c>
      <c r="AS3" s="122" t="s">
        <v>115</v>
      </c>
      <c r="AT3" s="123" t="str">
        <f aca="false">IF(AT10="","",IF(COUNTIF(AT7,"*女*"),VLOOKUP(AT10,出場選手データ中学生女子!$A$3:$F$81,3,FALSE()),VLOOKUP(AT10,出場選手データ中学生男子!$A$3:$F$79,3,FALSE())))</f>
        <v/>
      </c>
      <c r="AU3" s="123" t="e">
        <f aca="false">#REF!</f>
        <v>#REF!</v>
      </c>
      <c r="AV3" s="124" t="s">
        <v>116</v>
      </c>
      <c r="AW3" s="125" t="str">
        <f aca="false">IF(AT7="","",IF(COUNTIF(AT7,"*女*"),"女","男"))</f>
        <v/>
      </c>
      <c r="AX3" s="120"/>
      <c r="AY3" s="122" t="s">
        <v>115</v>
      </c>
      <c r="AZ3" s="123" t="str">
        <f aca="false">IF(AZ10="","",IF(COUNTIF(AZ7,"*女*"),VLOOKUP(AZ10,出場選手データ中学生女子!$A$3:$F$81,3,FALSE()),VLOOKUP(AZ10,出場選手データ中学生男子!$A$3:$F$79,3,FALSE())))</f>
        <v/>
      </c>
      <c r="BA3" s="123" t="e">
        <f aca="false">#REF!</f>
        <v>#REF!</v>
      </c>
      <c r="BB3" s="124" t="s">
        <v>116</v>
      </c>
      <c r="BC3" s="125" t="str">
        <f aca="false">IF(AZ7="","",IF(COUNTIF(AZ7,"*女*"),"女","男"))</f>
        <v/>
      </c>
      <c r="BD3" s="122" t="s">
        <v>115</v>
      </c>
      <c r="BE3" s="123" t="str">
        <f aca="false">IF(BE10="","",IF(COUNTIF(BE7,"*女*"),VLOOKUP(BE10,出場選手データ中学生女子!$A$3:$F$81,3,FALSE()),VLOOKUP(BE10,出場選手データ中学生男子!$A$3:$F$79,3,FALSE())))</f>
        <v/>
      </c>
      <c r="BF3" s="123" t="e">
        <f aca="false">#REF!</f>
        <v>#REF!</v>
      </c>
      <c r="BG3" s="124" t="s">
        <v>116</v>
      </c>
      <c r="BH3" s="125" t="str">
        <f aca="false">IF(BE7="","",IF(COUNTIF(BE7,"*女*"),"女","男"))</f>
        <v/>
      </c>
      <c r="BI3" s="120"/>
      <c r="BJ3" s="122" t="s">
        <v>115</v>
      </c>
      <c r="BK3" s="123" t="str">
        <f aca="false">IF(BK10="","",IF(COUNTIF(BK7,"*女*"),VLOOKUP(BK10,出場選手データ中学生女子!$A$3:$F$81,3,FALSE()),VLOOKUP(BK10,出場選手データ中学生男子!$A$3:$F$79,3,FALSE())))</f>
        <v/>
      </c>
      <c r="BL3" s="123" t="e">
        <f aca="false">#REF!</f>
        <v>#REF!</v>
      </c>
      <c r="BM3" s="124" t="s">
        <v>116</v>
      </c>
      <c r="BN3" s="125" t="str">
        <f aca="false">IF(BK7="","",IF(COUNTIF(BK7,"*女*"),"女","男"))</f>
        <v/>
      </c>
      <c r="BO3" s="122" t="s">
        <v>115</v>
      </c>
      <c r="BP3" s="123" t="str">
        <f aca="false">IF(BP10="","",IF(COUNTIF(BP7,"*女*"),VLOOKUP(BP10,出場選手データ中学生女子!$A$3:$F$81,3,FALSE()),VLOOKUP(BP10,出場選手データ中学生男子!$A$3:$F$79,3,FALSE())))</f>
        <v/>
      </c>
      <c r="BQ3" s="123" t="e">
        <f aca="false">#REF!</f>
        <v>#REF!</v>
      </c>
      <c r="BR3" s="124" t="s">
        <v>116</v>
      </c>
      <c r="BS3" s="125" t="str">
        <f aca="false">IF(BP7="","",IF(COUNTIF(BP7,"*女*"),"女","男"))</f>
        <v/>
      </c>
      <c r="BT3" s="120"/>
      <c r="BU3" s="122" t="s">
        <v>115</v>
      </c>
      <c r="BV3" s="123" t="str">
        <f aca="false">IF(BV10="","",IF(COUNTIF(BV7,"*女*"),VLOOKUP(BV10,出場選手データ中学生女子!$A$3:$F$81,3,FALSE()),VLOOKUP(BV10,出場選手データ中学生男子!$A$3:$F$79,3,FALSE())))</f>
        <v/>
      </c>
      <c r="BW3" s="123" t="e">
        <f aca="false">#REF!</f>
        <v>#REF!</v>
      </c>
      <c r="BX3" s="124" t="s">
        <v>116</v>
      </c>
      <c r="BY3" s="125" t="str">
        <f aca="false">IF(BV7="","",IF(COUNTIF(BV7,"*女*"),"女","男"))</f>
        <v/>
      </c>
      <c r="BZ3" s="122" t="s">
        <v>115</v>
      </c>
      <c r="CA3" s="123" t="str">
        <f aca="false">IF(CA10="","",IF(COUNTIF(CA7,"*女*"),VLOOKUP(CA10,出場選手データ中学生女子!$A$3:$F$81,3,FALSE()),VLOOKUP(CA10,出場選手データ中学生男子!$A$3:$F$79,3,FALSE())))</f>
        <v/>
      </c>
      <c r="CB3" s="123" t="e">
        <f aca="false">#REF!</f>
        <v>#REF!</v>
      </c>
      <c r="CC3" s="124" t="s">
        <v>116</v>
      </c>
      <c r="CD3" s="125" t="str">
        <f aca="false">IF(CA7="","",IF(COUNTIF(CA7,"*女*"),"女","男"))</f>
        <v/>
      </c>
      <c r="CE3" s="120"/>
      <c r="CF3" s="122" t="s">
        <v>115</v>
      </c>
      <c r="CG3" s="123" t="str">
        <f aca="false">IF(CG10="","",IF(COUNTIF(CG7,"*女*"),VLOOKUP(CG10,出場選手データ中学生女子!$A$3:$F$81,3,FALSE()),VLOOKUP(CG10,出場選手データ中学生男子!$A$3:$F$79,3,FALSE())))</f>
        <v/>
      </c>
      <c r="CH3" s="123" t="e">
        <f aca="false">#REF!</f>
        <v>#REF!</v>
      </c>
      <c r="CI3" s="124" t="s">
        <v>116</v>
      </c>
      <c r="CJ3" s="125" t="str">
        <f aca="false">IF(CG7="","",IF(COUNTIF(CG7,"*女*"),"女","男"))</f>
        <v/>
      </c>
      <c r="CK3" s="122" t="s">
        <v>115</v>
      </c>
      <c r="CL3" s="123" t="str">
        <f aca="false">IF(CL10="","",IF(COUNTIF(CL7,"*女*"),VLOOKUP(CL10,出場選手データ中学生女子!$A$3:$F$81,3,FALSE()),VLOOKUP(CL10,出場選手データ中学生男子!$A$3:$F$79,3,FALSE())))</f>
        <v/>
      </c>
      <c r="CM3" s="123" t="e">
        <f aca="false">#REF!</f>
        <v>#REF!</v>
      </c>
      <c r="CN3" s="124" t="s">
        <v>116</v>
      </c>
      <c r="CO3" s="125" t="str">
        <f aca="false">IF(CL7="","",IF(COUNTIF(CL7,"*女*"),"女","男"))</f>
        <v/>
      </c>
      <c r="CP3" s="120"/>
      <c r="CQ3" s="122" t="s">
        <v>115</v>
      </c>
      <c r="CR3" s="123" t="str">
        <f aca="false">IF(CR10="","",IF(COUNTIF(CR7,"*女*"),VLOOKUP(CR10,出場選手データ中学生女子!$A$3:$F$81,3,FALSE()),VLOOKUP(CR10,出場選手データ中学生男子!$A$3:$F$79,3,FALSE())))</f>
        <v/>
      </c>
      <c r="CS3" s="123" t="e">
        <f aca="false">#REF!</f>
        <v>#REF!</v>
      </c>
      <c r="CT3" s="124" t="s">
        <v>116</v>
      </c>
      <c r="CU3" s="125" t="str">
        <f aca="false">IF(CR7="","",IF(COUNTIF(CR7,"*女*"),"女","男"))</f>
        <v/>
      </c>
      <c r="CV3" s="122" t="s">
        <v>115</v>
      </c>
      <c r="CW3" s="123" t="str">
        <f aca="false">IF(CW10="","",IF(COUNTIF(CW7,"*女*"),VLOOKUP(CW10,出場選手データ中学生女子!$A$3:$F$81,3,FALSE()),VLOOKUP(CW10,出場選手データ中学生男子!$A$3:$F$79,3,FALSE())))</f>
        <v/>
      </c>
      <c r="CX3" s="123" t="e">
        <f aca="false">#REF!</f>
        <v>#REF!</v>
      </c>
      <c r="CY3" s="124" t="s">
        <v>116</v>
      </c>
      <c r="CZ3" s="125" t="str">
        <f aca="false">IF(CW7="","",IF(COUNTIF(CW7,"*女*"),"女","男"))</f>
        <v/>
      </c>
      <c r="DA3" s="120"/>
      <c r="DB3" s="122" t="s">
        <v>115</v>
      </c>
      <c r="DC3" s="123" t="str">
        <f aca="false">IF(DC10="","",IF(COUNTIF(DC7,"*女*"),VLOOKUP(DC10,出場選手データ中学生女子!$A$3:$F$81,3,FALSE()),VLOOKUP(DC10,出場選手データ中学生男子!$A$3:$F$79,3,FALSE())))</f>
        <v/>
      </c>
      <c r="DD3" s="123" t="e">
        <f aca="false">#REF!</f>
        <v>#REF!</v>
      </c>
      <c r="DE3" s="124" t="s">
        <v>116</v>
      </c>
      <c r="DF3" s="125" t="str">
        <f aca="false">IF(DC7="","",IF(COUNTIF(DC7,"*女*"),"女","男"))</f>
        <v/>
      </c>
    </row>
    <row r="4" customFormat="false" ht="22.7" hidden="false" customHeight="true" outlineLevel="0" collapsed="false">
      <c r="A4" s="126" t="s">
        <v>117</v>
      </c>
      <c r="B4" s="127" t="str">
        <f aca="false">小学生種目登録!$H21</f>
        <v/>
      </c>
      <c r="C4" s="127" t="e">
        <f aca="false">#REF!</f>
        <v>#REF!</v>
      </c>
      <c r="D4" s="124"/>
      <c r="E4" s="125"/>
      <c r="F4" s="120"/>
      <c r="G4" s="126" t="s">
        <v>117</v>
      </c>
      <c r="H4" s="127" t="str">
        <f aca="false">小学生種目登録!$H22</f>
        <v/>
      </c>
      <c r="I4" s="127" t="e">
        <f aca="false">#REF!</f>
        <v>#REF!</v>
      </c>
      <c r="J4" s="124"/>
      <c r="K4" s="125"/>
      <c r="L4" s="126" t="s">
        <v>117</v>
      </c>
      <c r="M4" s="127" t="str">
        <f aca="false">小学生種目登録!$H29</f>
        <v/>
      </c>
      <c r="N4" s="127" t="e">
        <f aca="false">#REF!</f>
        <v>#REF!</v>
      </c>
      <c r="O4" s="124"/>
      <c r="P4" s="125"/>
      <c r="Q4" s="120"/>
      <c r="R4" s="126" t="s">
        <v>117</v>
      </c>
      <c r="S4" s="127" t="str">
        <f aca="false">小学生種目登録!$H30</f>
        <v/>
      </c>
      <c r="T4" s="127" t="e">
        <f aca="false">#REF!</f>
        <v>#REF!</v>
      </c>
      <c r="U4" s="124"/>
      <c r="V4" s="125"/>
      <c r="W4" s="126" t="s">
        <v>117</v>
      </c>
      <c r="X4" s="127" t="str">
        <f aca="false">小学生種目登録!$H37</f>
        <v/>
      </c>
      <c r="Y4" s="127" t="e">
        <f aca="false">#REF!</f>
        <v>#REF!</v>
      </c>
      <c r="Z4" s="124"/>
      <c r="AA4" s="125"/>
      <c r="AB4" s="120"/>
      <c r="AC4" s="126" t="s">
        <v>117</v>
      </c>
      <c r="AD4" s="127" t="str">
        <f aca="false">小学生種目登録!$H38</f>
        <v/>
      </c>
      <c r="AE4" s="127" t="e">
        <f aca="false">#REF!</f>
        <v>#REF!</v>
      </c>
      <c r="AF4" s="124"/>
      <c r="AG4" s="125"/>
      <c r="AH4" s="126" t="s">
        <v>117</v>
      </c>
      <c r="AI4" s="127" t="str">
        <f aca="false">小学生種目登録!$H45</f>
        <v/>
      </c>
      <c r="AJ4" s="127" t="e">
        <f aca="false">#REF!</f>
        <v>#REF!</v>
      </c>
      <c r="AK4" s="124"/>
      <c r="AL4" s="125"/>
      <c r="AM4" s="120"/>
      <c r="AN4" s="126" t="s">
        <v>117</v>
      </c>
      <c r="AO4" s="127" t="str">
        <f aca="false">小学生種目登録!$H46</f>
        <v/>
      </c>
      <c r="AP4" s="127" t="e">
        <f aca="false">#REF!</f>
        <v>#REF!</v>
      </c>
      <c r="AQ4" s="124"/>
      <c r="AR4" s="125"/>
      <c r="AS4" s="126" t="s">
        <v>117</v>
      </c>
      <c r="AT4" s="127" t="str">
        <f aca="false">小学生種目登録!$H53</f>
        <v/>
      </c>
      <c r="AU4" s="127" t="e">
        <f aca="false">#REF!</f>
        <v>#REF!</v>
      </c>
      <c r="AV4" s="124"/>
      <c r="AW4" s="125"/>
      <c r="AX4" s="120"/>
      <c r="AY4" s="126" t="s">
        <v>117</v>
      </c>
      <c r="AZ4" s="127" t="str">
        <f aca="false">小学生種目登録!$H54</f>
        <v/>
      </c>
      <c r="BA4" s="127" t="e">
        <f aca="false">#REF!</f>
        <v>#REF!</v>
      </c>
      <c r="BB4" s="124"/>
      <c r="BC4" s="125"/>
      <c r="BD4" s="126" t="s">
        <v>117</v>
      </c>
      <c r="BE4" s="127" t="str">
        <f aca="false">小学生種目登録!$H61</f>
        <v/>
      </c>
      <c r="BF4" s="127" t="e">
        <f aca="false">#REF!</f>
        <v>#REF!</v>
      </c>
      <c r="BG4" s="124"/>
      <c r="BH4" s="125"/>
      <c r="BI4" s="120"/>
      <c r="BJ4" s="126" t="s">
        <v>117</v>
      </c>
      <c r="BK4" s="127" t="str">
        <f aca="false">小学生種目登録!$H62</f>
        <v/>
      </c>
      <c r="BL4" s="127" t="e">
        <f aca="false">#REF!</f>
        <v>#REF!</v>
      </c>
      <c r="BM4" s="124"/>
      <c r="BN4" s="125"/>
      <c r="BO4" s="126" t="s">
        <v>117</v>
      </c>
      <c r="BP4" s="127" t="str">
        <f aca="false">小学生種目登録!$H69</f>
        <v/>
      </c>
      <c r="BQ4" s="127" t="e">
        <f aca="false">#REF!</f>
        <v>#REF!</v>
      </c>
      <c r="BR4" s="124"/>
      <c r="BS4" s="125"/>
      <c r="BT4" s="120"/>
      <c r="BU4" s="126" t="s">
        <v>117</v>
      </c>
      <c r="BV4" s="127" t="str">
        <f aca="false">小学生種目登録!$H70</f>
        <v/>
      </c>
      <c r="BW4" s="127" t="e">
        <f aca="false">#REF!</f>
        <v>#REF!</v>
      </c>
      <c r="BX4" s="124"/>
      <c r="BY4" s="125"/>
      <c r="BZ4" s="126" t="s">
        <v>117</v>
      </c>
      <c r="CA4" s="127" t="str">
        <f aca="false">小学生種目登録!$H77</f>
        <v/>
      </c>
      <c r="CB4" s="127" t="e">
        <f aca="false">#REF!</f>
        <v>#REF!</v>
      </c>
      <c r="CC4" s="124"/>
      <c r="CD4" s="125"/>
      <c r="CE4" s="120"/>
      <c r="CF4" s="126" t="s">
        <v>117</v>
      </c>
      <c r="CG4" s="127" t="str">
        <f aca="false">小学生種目登録!$H78</f>
        <v/>
      </c>
      <c r="CH4" s="127" t="e">
        <f aca="false">#REF!</f>
        <v>#REF!</v>
      </c>
      <c r="CI4" s="124"/>
      <c r="CJ4" s="125"/>
      <c r="CK4" s="126" t="s">
        <v>117</v>
      </c>
      <c r="CL4" s="127" t="str">
        <f aca="false">小学生種目登録!$H85</f>
        <v/>
      </c>
      <c r="CM4" s="127" t="e">
        <f aca="false">#REF!</f>
        <v>#REF!</v>
      </c>
      <c r="CN4" s="124"/>
      <c r="CO4" s="125"/>
      <c r="CP4" s="120"/>
      <c r="CQ4" s="126" t="s">
        <v>117</v>
      </c>
      <c r="CR4" s="127" t="str">
        <f aca="false">小学生種目登録!$H86</f>
        <v/>
      </c>
      <c r="CS4" s="127" t="e">
        <f aca="false">#REF!</f>
        <v>#REF!</v>
      </c>
      <c r="CT4" s="124"/>
      <c r="CU4" s="125"/>
      <c r="CV4" s="126" t="s">
        <v>117</v>
      </c>
      <c r="CW4" s="127" t="str">
        <f aca="false">小学生種目登録!$H93</f>
        <v/>
      </c>
      <c r="CX4" s="127" t="e">
        <f aca="false">#REF!</f>
        <v>#REF!</v>
      </c>
      <c r="CY4" s="124"/>
      <c r="CZ4" s="125"/>
      <c r="DA4" s="120"/>
      <c r="DB4" s="126" t="s">
        <v>117</v>
      </c>
      <c r="DC4" s="127" t="str">
        <f aca="false">小学生種目登録!$H94</f>
        <v/>
      </c>
      <c r="DD4" s="127" t="e">
        <f aca="false">#REF!</f>
        <v>#REF!</v>
      </c>
      <c r="DE4" s="124"/>
      <c r="DF4" s="125"/>
    </row>
    <row r="5" customFormat="false" ht="16.5" hidden="false" customHeight="true" outlineLevel="0" collapsed="false">
      <c r="A5" s="128" t="s">
        <v>118</v>
      </c>
      <c r="B5" s="129" t="str">
        <f aca="false">IF(B7="","",小学生種目登録!$D$3)</f>
        <v/>
      </c>
      <c r="C5" s="129"/>
      <c r="D5" s="130" t="s">
        <v>119</v>
      </c>
      <c r="E5" s="131" t="str">
        <f aca="false">小学生種目登録!$I21</f>
        <v/>
      </c>
      <c r="F5" s="120"/>
      <c r="G5" s="128" t="s">
        <v>118</v>
      </c>
      <c r="H5" s="129" t="str">
        <f aca="false">IF(H7="","",小学生種目登録!$D$3)</f>
        <v/>
      </c>
      <c r="I5" s="129"/>
      <c r="J5" s="130" t="s">
        <v>119</v>
      </c>
      <c r="K5" s="131" t="str">
        <f aca="false">小学生種目登録!$I22</f>
        <v/>
      </c>
      <c r="L5" s="128" t="s">
        <v>118</v>
      </c>
      <c r="M5" s="129" t="str">
        <f aca="false">IF(M7="","",小学生種目登録!$D$3)</f>
        <v/>
      </c>
      <c r="N5" s="129"/>
      <c r="O5" s="130" t="s">
        <v>119</v>
      </c>
      <c r="P5" s="131" t="str">
        <f aca="false">小学生種目登録!$I29</f>
        <v/>
      </c>
      <c r="Q5" s="120"/>
      <c r="R5" s="128" t="s">
        <v>118</v>
      </c>
      <c r="S5" s="129" t="str">
        <f aca="false">IF(S7="","",小学生種目登録!$D$3)</f>
        <v/>
      </c>
      <c r="T5" s="129"/>
      <c r="U5" s="130" t="s">
        <v>119</v>
      </c>
      <c r="V5" s="131" t="str">
        <f aca="false">小学生種目登録!$I30</f>
        <v/>
      </c>
      <c r="W5" s="128" t="s">
        <v>118</v>
      </c>
      <c r="X5" s="129" t="str">
        <f aca="false">IF(X7="","",小学生種目登録!$D$3)</f>
        <v/>
      </c>
      <c r="Y5" s="129"/>
      <c r="Z5" s="130" t="s">
        <v>119</v>
      </c>
      <c r="AA5" s="131" t="str">
        <f aca="false">小学生種目登録!$I37</f>
        <v/>
      </c>
      <c r="AB5" s="120"/>
      <c r="AC5" s="128" t="s">
        <v>118</v>
      </c>
      <c r="AD5" s="129" t="str">
        <f aca="false">IF(AD7="","",小学生種目登録!$D$3)</f>
        <v/>
      </c>
      <c r="AE5" s="129"/>
      <c r="AF5" s="130" t="s">
        <v>119</v>
      </c>
      <c r="AG5" s="131" t="str">
        <f aca="false">小学生種目登録!$I38</f>
        <v/>
      </c>
      <c r="AH5" s="128" t="s">
        <v>118</v>
      </c>
      <c r="AI5" s="129" t="str">
        <f aca="false">IF(AI7="","",小学生種目登録!$D$3)</f>
        <v/>
      </c>
      <c r="AJ5" s="129"/>
      <c r="AK5" s="130" t="s">
        <v>119</v>
      </c>
      <c r="AL5" s="131" t="str">
        <f aca="false">小学生種目登録!$I45</f>
        <v/>
      </c>
      <c r="AM5" s="120"/>
      <c r="AN5" s="128" t="s">
        <v>118</v>
      </c>
      <c r="AO5" s="129" t="str">
        <f aca="false">IF(AO7="","",小学生種目登録!$D$3)</f>
        <v/>
      </c>
      <c r="AP5" s="129"/>
      <c r="AQ5" s="130" t="s">
        <v>119</v>
      </c>
      <c r="AR5" s="131" t="str">
        <f aca="false">小学生種目登録!$I46</f>
        <v/>
      </c>
      <c r="AS5" s="128" t="s">
        <v>118</v>
      </c>
      <c r="AT5" s="129" t="str">
        <f aca="false">IF(AT7="","",小学生種目登録!$D$3)</f>
        <v/>
      </c>
      <c r="AU5" s="129"/>
      <c r="AV5" s="130" t="s">
        <v>119</v>
      </c>
      <c r="AW5" s="131" t="str">
        <f aca="false">小学生種目登録!$I53</f>
        <v/>
      </c>
      <c r="AX5" s="120"/>
      <c r="AY5" s="128" t="s">
        <v>118</v>
      </c>
      <c r="AZ5" s="129" t="str">
        <f aca="false">IF(AZ7="","",小学生種目登録!$D$3)</f>
        <v/>
      </c>
      <c r="BA5" s="129"/>
      <c r="BB5" s="130" t="s">
        <v>119</v>
      </c>
      <c r="BC5" s="131" t="str">
        <f aca="false">小学生種目登録!$I54</f>
        <v/>
      </c>
      <c r="BD5" s="128" t="s">
        <v>118</v>
      </c>
      <c r="BE5" s="129" t="str">
        <f aca="false">IF(BE7="","",小学生種目登録!$D$3)</f>
        <v/>
      </c>
      <c r="BF5" s="129"/>
      <c r="BG5" s="130" t="s">
        <v>119</v>
      </c>
      <c r="BH5" s="131" t="str">
        <f aca="false">小学生種目登録!$I61</f>
        <v/>
      </c>
      <c r="BI5" s="120"/>
      <c r="BJ5" s="128" t="s">
        <v>118</v>
      </c>
      <c r="BK5" s="129" t="str">
        <f aca="false">IF(BK7="","",小学生種目登録!$D$3)</f>
        <v/>
      </c>
      <c r="BL5" s="129"/>
      <c r="BM5" s="130" t="s">
        <v>119</v>
      </c>
      <c r="BN5" s="131" t="str">
        <f aca="false">小学生種目登録!$I62</f>
        <v/>
      </c>
      <c r="BO5" s="128" t="s">
        <v>118</v>
      </c>
      <c r="BP5" s="129" t="str">
        <f aca="false">IF(BP7="","",小学生種目登録!$D$3)</f>
        <v/>
      </c>
      <c r="BQ5" s="129"/>
      <c r="BR5" s="130" t="s">
        <v>119</v>
      </c>
      <c r="BS5" s="131" t="str">
        <f aca="false">小学生種目登録!$I69</f>
        <v/>
      </c>
      <c r="BT5" s="120"/>
      <c r="BU5" s="128" t="s">
        <v>118</v>
      </c>
      <c r="BV5" s="129" t="str">
        <f aca="false">IF(BV7="","",小学生種目登録!$D$3)</f>
        <v/>
      </c>
      <c r="BW5" s="129"/>
      <c r="BX5" s="130" t="s">
        <v>119</v>
      </c>
      <c r="BY5" s="131" t="str">
        <f aca="false">小学生種目登録!$I70</f>
        <v/>
      </c>
      <c r="BZ5" s="128" t="s">
        <v>118</v>
      </c>
      <c r="CA5" s="129" t="str">
        <f aca="false">IF(CA7="","",小学生種目登録!$D$3)</f>
        <v/>
      </c>
      <c r="CB5" s="129"/>
      <c r="CC5" s="130" t="s">
        <v>119</v>
      </c>
      <c r="CD5" s="131" t="str">
        <f aca="false">小学生種目登録!$I77</f>
        <v/>
      </c>
      <c r="CE5" s="120"/>
      <c r="CF5" s="128" t="s">
        <v>118</v>
      </c>
      <c r="CG5" s="129" t="str">
        <f aca="false">IF(CG7="","",小学生種目登録!$D$3)</f>
        <v/>
      </c>
      <c r="CH5" s="129"/>
      <c r="CI5" s="130" t="s">
        <v>119</v>
      </c>
      <c r="CJ5" s="131" t="str">
        <f aca="false">小学生種目登録!$I78</f>
        <v/>
      </c>
      <c r="CK5" s="128" t="s">
        <v>118</v>
      </c>
      <c r="CL5" s="129" t="str">
        <f aca="false">IF(CL7="","",小学生種目登録!$D$3)</f>
        <v/>
      </c>
      <c r="CM5" s="129"/>
      <c r="CN5" s="130" t="s">
        <v>119</v>
      </c>
      <c r="CO5" s="131" t="str">
        <f aca="false">小学生種目登録!$I85</f>
        <v/>
      </c>
      <c r="CP5" s="120"/>
      <c r="CQ5" s="128" t="s">
        <v>118</v>
      </c>
      <c r="CR5" s="129" t="str">
        <f aca="false">IF(CR7="","",小学生種目登録!$D$3)</f>
        <v/>
      </c>
      <c r="CS5" s="129"/>
      <c r="CT5" s="130" t="s">
        <v>119</v>
      </c>
      <c r="CU5" s="131" t="str">
        <f aca="false">小学生種目登録!$I86</f>
        <v/>
      </c>
      <c r="CV5" s="128" t="s">
        <v>118</v>
      </c>
      <c r="CW5" s="129" t="str">
        <f aca="false">IF(CW7="","",小学生種目登録!$D$3)</f>
        <v/>
      </c>
      <c r="CX5" s="129"/>
      <c r="CY5" s="130" t="s">
        <v>119</v>
      </c>
      <c r="CZ5" s="131" t="str">
        <f aca="false">小学生種目登録!$I93</f>
        <v/>
      </c>
      <c r="DA5" s="120"/>
      <c r="DB5" s="128" t="s">
        <v>118</v>
      </c>
      <c r="DC5" s="129" t="str">
        <f aca="false">IF(DC7="","",小学生種目登録!$D$3)</f>
        <v/>
      </c>
      <c r="DD5" s="129"/>
      <c r="DE5" s="130" t="s">
        <v>119</v>
      </c>
      <c r="DF5" s="131" t="str">
        <f aca="false">小学生種目登録!$I94</f>
        <v/>
      </c>
    </row>
    <row r="6" customFormat="false" ht="16.5" hidden="false" customHeight="true" outlineLevel="0" collapsed="false">
      <c r="A6" s="126" t="s">
        <v>120</v>
      </c>
      <c r="B6" s="129"/>
      <c r="C6" s="129"/>
      <c r="D6" s="130" t="s">
        <v>121</v>
      </c>
      <c r="E6" s="131"/>
      <c r="F6" s="120"/>
      <c r="G6" s="126" t="s">
        <v>120</v>
      </c>
      <c r="H6" s="129"/>
      <c r="I6" s="129"/>
      <c r="J6" s="130" t="s">
        <v>121</v>
      </c>
      <c r="K6" s="131"/>
      <c r="L6" s="126" t="s">
        <v>120</v>
      </c>
      <c r="M6" s="129"/>
      <c r="N6" s="129"/>
      <c r="O6" s="130" t="s">
        <v>121</v>
      </c>
      <c r="P6" s="131"/>
      <c r="Q6" s="120"/>
      <c r="R6" s="126" t="s">
        <v>120</v>
      </c>
      <c r="S6" s="129"/>
      <c r="T6" s="129"/>
      <c r="U6" s="130" t="s">
        <v>121</v>
      </c>
      <c r="V6" s="131"/>
      <c r="W6" s="126" t="s">
        <v>120</v>
      </c>
      <c r="X6" s="129"/>
      <c r="Y6" s="129"/>
      <c r="Z6" s="130" t="s">
        <v>121</v>
      </c>
      <c r="AA6" s="131"/>
      <c r="AB6" s="120"/>
      <c r="AC6" s="126" t="s">
        <v>120</v>
      </c>
      <c r="AD6" s="129"/>
      <c r="AE6" s="129"/>
      <c r="AF6" s="130" t="s">
        <v>121</v>
      </c>
      <c r="AG6" s="131"/>
      <c r="AH6" s="126" t="s">
        <v>120</v>
      </c>
      <c r="AI6" s="129"/>
      <c r="AJ6" s="129"/>
      <c r="AK6" s="130" t="s">
        <v>121</v>
      </c>
      <c r="AL6" s="131"/>
      <c r="AM6" s="120"/>
      <c r="AN6" s="126" t="s">
        <v>120</v>
      </c>
      <c r="AO6" s="129"/>
      <c r="AP6" s="129"/>
      <c r="AQ6" s="130" t="s">
        <v>121</v>
      </c>
      <c r="AR6" s="131"/>
      <c r="AS6" s="126" t="s">
        <v>120</v>
      </c>
      <c r="AT6" s="129"/>
      <c r="AU6" s="129"/>
      <c r="AV6" s="130" t="s">
        <v>121</v>
      </c>
      <c r="AW6" s="131"/>
      <c r="AX6" s="120"/>
      <c r="AY6" s="126" t="s">
        <v>120</v>
      </c>
      <c r="AZ6" s="129"/>
      <c r="BA6" s="129"/>
      <c r="BB6" s="130" t="s">
        <v>121</v>
      </c>
      <c r="BC6" s="131"/>
      <c r="BD6" s="126" t="s">
        <v>120</v>
      </c>
      <c r="BE6" s="129"/>
      <c r="BF6" s="129"/>
      <c r="BG6" s="130" t="s">
        <v>121</v>
      </c>
      <c r="BH6" s="131"/>
      <c r="BI6" s="120"/>
      <c r="BJ6" s="126" t="s">
        <v>120</v>
      </c>
      <c r="BK6" s="129"/>
      <c r="BL6" s="129"/>
      <c r="BM6" s="130" t="s">
        <v>121</v>
      </c>
      <c r="BN6" s="131"/>
      <c r="BO6" s="126" t="s">
        <v>120</v>
      </c>
      <c r="BP6" s="129"/>
      <c r="BQ6" s="129"/>
      <c r="BR6" s="130" t="s">
        <v>121</v>
      </c>
      <c r="BS6" s="131"/>
      <c r="BT6" s="120"/>
      <c r="BU6" s="126" t="s">
        <v>120</v>
      </c>
      <c r="BV6" s="129"/>
      <c r="BW6" s="129"/>
      <c r="BX6" s="130" t="s">
        <v>121</v>
      </c>
      <c r="BY6" s="131"/>
      <c r="BZ6" s="126" t="s">
        <v>120</v>
      </c>
      <c r="CA6" s="129"/>
      <c r="CB6" s="129"/>
      <c r="CC6" s="130" t="s">
        <v>121</v>
      </c>
      <c r="CD6" s="131"/>
      <c r="CE6" s="120"/>
      <c r="CF6" s="126" t="s">
        <v>120</v>
      </c>
      <c r="CG6" s="129"/>
      <c r="CH6" s="129"/>
      <c r="CI6" s="130" t="s">
        <v>121</v>
      </c>
      <c r="CJ6" s="131"/>
      <c r="CK6" s="126" t="s">
        <v>120</v>
      </c>
      <c r="CL6" s="129"/>
      <c r="CM6" s="129"/>
      <c r="CN6" s="130" t="s">
        <v>121</v>
      </c>
      <c r="CO6" s="131"/>
      <c r="CP6" s="120"/>
      <c r="CQ6" s="126" t="s">
        <v>120</v>
      </c>
      <c r="CR6" s="129"/>
      <c r="CS6" s="129"/>
      <c r="CT6" s="130" t="s">
        <v>121</v>
      </c>
      <c r="CU6" s="131"/>
      <c r="CV6" s="126" t="s">
        <v>120</v>
      </c>
      <c r="CW6" s="129"/>
      <c r="CX6" s="129"/>
      <c r="CY6" s="130" t="s">
        <v>121</v>
      </c>
      <c r="CZ6" s="131"/>
      <c r="DA6" s="120"/>
      <c r="DB6" s="126" t="s">
        <v>120</v>
      </c>
      <c r="DC6" s="129"/>
      <c r="DD6" s="129"/>
      <c r="DE6" s="130" t="s">
        <v>121</v>
      </c>
      <c r="DF6" s="131"/>
    </row>
    <row r="7" customFormat="false" ht="33" hidden="false" customHeight="true" outlineLevel="0" collapsed="false">
      <c r="A7" s="132" t="s">
        <v>122</v>
      </c>
      <c r="B7" s="131" t="str">
        <f aca="false">小学生種目登録!$C21&amp;小学生種目登録!$D21</f>
        <v/>
      </c>
      <c r="C7" s="131"/>
      <c r="D7" s="131"/>
      <c r="E7" s="131"/>
      <c r="F7" s="120"/>
      <c r="G7" s="132" t="s">
        <v>122</v>
      </c>
      <c r="H7" s="131" t="str">
        <f aca="false">小学生種目登録!$C22&amp;小学生種目登録!$D22</f>
        <v/>
      </c>
      <c r="I7" s="131"/>
      <c r="J7" s="131"/>
      <c r="K7" s="131"/>
      <c r="L7" s="132" t="s">
        <v>122</v>
      </c>
      <c r="M7" s="131" t="str">
        <f aca="false">小学生種目登録!$C29&amp;小学生種目登録!$D29</f>
        <v/>
      </c>
      <c r="N7" s="131"/>
      <c r="O7" s="131"/>
      <c r="P7" s="131"/>
      <c r="Q7" s="120"/>
      <c r="R7" s="132" t="s">
        <v>122</v>
      </c>
      <c r="S7" s="131" t="str">
        <f aca="false">小学生種目登録!$C30&amp;小学生種目登録!$D30</f>
        <v/>
      </c>
      <c r="T7" s="131"/>
      <c r="U7" s="131"/>
      <c r="V7" s="131"/>
      <c r="W7" s="132" t="s">
        <v>122</v>
      </c>
      <c r="X7" s="131" t="str">
        <f aca="false">小学生種目登録!$C37&amp;小学生種目登録!$D37</f>
        <v/>
      </c>
      <c r="Y7" s="131"/>
      <c r="Z7" s="131"/>
      <c r="AA7" s="131"/>
      <c r="AB7" s="120"/>
      <c r="AC7" s="132" t="s">
        <v>122</v>
      </c>
      <c r="AD7" s="131" t="str">
        <f aca="false">小学生種目登録!$C38&amp;小学生種目登録!$D38</f>
        <v/>
      </c>
      <c r="AE7" s="131"/>
      <c r="AF7" s="131"/>
      <c r="AG7" s="131"/>
      <c r="AH7" s="132" t="s">
        <v>122</v>
      </c>
      <c r="AI7" s="131" t="str">
        <f aca="false">小学生種目登録!$C45&amp;小学生種目登録!$D45</f>
        <v/>
      </c>
      <c r="AJ7" s="131"/>
      <c r="AK7" s="131"/>
      <c r="AL7" s="131"/>
      <c r="AM7" s="120"/>
      <c r="AN7" s="132" t="s">
        <v>122</v>
      </c>
      <c r="AO7" s="131" t="str">
        <f aca="false">小学生種目登録!$C46&amp;小学生種目登録!$D46</f>
        <v/>
      </c>
      <c r="AP7" s="131"/>
      <c r="AQ7" s="131"/>
      <c r="AR7" s="131"/>
      <c r="AS7" s="132" t="s">
        <v>122</v>
      </c>
      <c r="AT7" s="131" t="str">
        <f aca="false">小学生種目登録!$C53&amp;小学生種目登録!$D53</f>
        <v/>
      </c>
      <c r="AU7" s="131"/>
      <c r="AV7" s="131"/>
      <c r="AW7" s="131"/>
      <c r="AX7" s="120"/>
      <c r="AY7" s="132" t="s">
        <v>122</v>
      </c>
      <c r="AZ7" s="131" t="str">
        <f aca="false">小学生種目登録!$C54&amp;小学生種目登録!$D54</f>
        <v/>
      </c>
      <c r="BA7" s="131"/>
      <c r="BB7" s="131"/>
      <c r="BC7" s="131"/>
      <c r="BD7" s="132" t="s">
        <v>122</v>
      </c>
      <c r="BE7" s="131" t="str">
        <f aca="false">小学生種目登録!$C61&amp;小学生種目登録!$D61</f>
        <v/>
      </c>
      <c r="BF7" s="131"/>
      <c r="BG7" s="131"/>
      <c r="BH7" s="131"/>
      <c r="BI7" s="120"/>
      <c r="BJ7" s="132" t="s">
        <v>122</v>
      </c>
      <c r="BK7" s="131" t="str">
        <f aca="false">小学生種目登録!$C62&amp;小学生種目登録!$D62</f>
        <v/>
      </c>
      <c r="BL7" s="131"/>
      <c r="BM7" s="131"/>
      <c r="BN7" s="131"/>
      <c r="BO7" s="132" t="s">
        <v>122</v>
      </c>
      <c r="BP7" s="131" t="str">
        <f aca="false">小学生種目登録!$C69&amp;小学生種目登録!$D69</f>
        <v/>
      </c>
      <c r="BQ7" s="131"/>
      <c r="BR7" s="131"/>
      <c r="BS7" s="131"/>
      <c r="BT7" s="120"/>
      <c r="BU7" s="132" t="s">
        <v>122</v>
      </c>
      <c r="BV7" s="131" t="str">
        <f aca="false">小学生種目登録!$C70&amp;小学生種目登録!$D70</f>
        <v/>
      </c>
      <c r="BW7" s="131"/>
      <c r="BX7" s="131"/>
      <c r="BY7" s="131"/>
      <c r="BZ7" s="132" t="s">
        <v>122</v>
      </c>
      <c r="CA7" s="131" t="str">
        <f aca="false">小学生種目登録!$C77&amp;小学生種目登録!$D77</f>
        <v/>
      </c>
      <c r="CB7" s="131"/>
      <c r="CC7" s="131"/>
      <c r="CD7" s="131"/>
      <c r="CE7" s="120"/>
      <c r="CF7" s="132" t="s">
        <v>122</v>
      </c>
      <c r="CG7" s="131" t="str">
        <f aca="false">小学生種目登録!$C78&amp;小学生種目登録!$D78</f>
        <v/>
      </c>
      <c r="CH7" s="131"/>
      <c r="CI7" s="131"/>
      <c r="CJ7" s="131"/>
      <c r="CK7" s="132" t="s">
        <v>122</v>
      </c>
      <c r="CL7" s="131" t="str">
        <f aca="false">小学生種目登録!$C85&amp;小学生種目登録!$D85</f>
        <v/>
      </c>
      <c r="CM7" s="131"/>
      <c r="CN7" s="131"/>
      <c r="CO7" s="131"/>
      <c r="CP7" s="120"/>
      <c r="CQ7" s="132" t="s">
        <v>122</v>
      </c>
      <c r="CR7" s="131" t="str">
        <f aca="false">小学生種目登録!$C86&amp;小学生種目登録!$D86</f>
        <v/>
      </c>
      <c r="CS7" s="131"/>
      <c r="CT7" s="131"/>
      <c r="CU7" s="131"/>
      <c r="CV7" s="132" t="s">
        <v>122</v>
      </c>
      <c r="CW7" s="131" t="str">
        <f aca="false">小学生種目登録!$C93&amp;小学生種目登録!$D93</f>
        <v/>
      </c>
      <c r="CX7" s="131"/>
      <c r="CY7" s="131"/>
      <c r="CZ7" s="131"/>
      <c r="DA7" s="120"/>
      <c r="DB7" s="132" t="s">
        <v>122</v>
      </c>
      <c r="DC7" s="131" t="str">
        <f aca="false">小学生種目登録!$C94&amp;小学生種目登録!$D94</f>
        <v/>
      </c>
      <c r="DD7" s="131"/>
      <c r="DE7" s="131"/>
      <c r="DF7" s="131"/>
    </row>
    <row r="8" customFormat="false" ht="16.5" hidden="false" customHeight="true" outlineLevel="0" collapsed="false">
      <c r="A8" s="133" t="s">
        <v>123</v>
      </c>
      <c r="B8" s="134" t="str">
        <f aca="false">IF(小学生種目登録!$K21="","",小学生種目登録!$K21)</f>
        <v/>
      </c>
      <c r="C8" s="135" t="s">
        <v>124</v>
      </c>
      <c r="D8" s="135"/>
      <c r="E8" s="135"/>
      <c r="F8" s="120"/>
      <c r="G8" s="133" t="s">
        <v>123</v>
      </c>
      <c r="H8" s="134" t="str">
        <f aca="false">IF(小学生種目登録!$K22="","",小学生種目登録!$K22)</f>
        <v/>
      </c>
      <c r="I8" s="135" t="s">
        <v>124</v>
      </c>
      <c r="J8" s="135"/>
      <c r="K8" s="135"/>
      <c r="L8" s="133" t="s">
        <v>123</v>
      </c>
      <c r="M8" s="134" t="str">
        <f aca="false">IF(小学生種目登録!$K29="","",小学生種目登録!$K29)</f>
        <v/>
      </c>
      <c r="N8" s="135" t="s">
        <v>124</v>
      </c>
      <c r="O8" s="135"/>
      <c r="P8" s="135"/>
      <c r="Q8" s="120"/>
      <c r="R8" s="133" t="s">
        <v>123</v>
      </c>
      <c r="S8" s="134" t="str">
        <f aca="false">IF(小学生種目登録!$K30="","",小学生種目登録!$K30)</f>
        <v/>
      </c>
      <c r="T8" s="135" t="s">
        <v>124</v>
      </c>
      <c r="U8" s="135"/>
      <c r="V8" s="135"/>
      <c r="W8" s="133" t="s">
        <v>123</v>
      </c>
      <c r="X8" s="134" t="str">
        <f aca="false">IF(小学生種目登録!$K37="","",小学生種目登録!$K37)</f>
        <v/>
      </c>
      <c r="Y8" s="135" t="s">
        <v>124</v>
      </c>
      <c r="Z8" s="135"/>
      <c r="AA8" s="135"/>
      <c r="AB8" s="120"/>
      <c r="AC8" s="133" t="s">
        <v>123</v>
      </c>
      <c r="AD8" s="134" t="str">
        <f aca="false">IF(小学生種目登録!$K38="","",小学生種目登録!$K38)</f>
        <v/>
      </c>
      <c r="AE8" s="135" t="s">
        <v>124</v>
      </c>
      <c r="AF8" s="135"/>
      <c r="AG8" s="135"/>
      <c r="AH8" s="133" t="s">
        <v>123</v>
      </c>
      <c r="AI8" s="134" t="str">
        <f aca="false">IF(小学生種目登録!$K45="","",小学生種目登録!$K45)</f>
        <v/>
      </c>
      <c r="AJ8" s="135" t="s">
        <v>124</v>
      </c>
      <c r="AK8" s="135"/>
      <c r="AL8" s="135"/>
      <c r="AM8" s="120"/>
      <c r="AN8" s="133" t="s">
        <v>123</v>
      </c>
      <c r="AO8" s="134" t="str">
        <f aca="false">IF(小学生種目登録!$K46="","",小学生種目登録!$K46)</f>
        <v/>
      </c>
      <c r="AP8" s="135" t="s">
        <v>124</v>
      </c>
      <c r="AQ8" s="135"/>
      <c r="AR8" s="135"/>
      <c r="AS8" s="133" t="s">
        <v>123</v>
      </c>
      <c r="AT8" s="134" t="str">
        <f aca="false">IF(小学生種目登録!$K53="","",小学生種目登録!$K53)</f>
        <v/>
      </c>
      <c r="AU8" s="135" t="s">
        <v>124</v>
      </c>
      <c r="AV8" s="135"/>
      <c r="AW8" s="135"/>
      <c r="AX8" s="120"/>
      <c r="AY8" s="133" t="s">
        <v>123</v>
      </c>
      <c r="AZ8" s="134" t="str">
        <f aca="false">IF(小学生種目登録!$K54="","",小学生種目登録!$K54)</f>
        <v/>
      </c>
      <c r="BA8" s="135" t="s">
        <v>124</v>
      </c>
      <c r="BB8" s="135"/>
      <c r="BC8" s="135"/>
      <c r="BD8" s="133" t="s">
        <v>123</v>
      </c>
      <c r="BE8" s="134" t="str">
        <f aca="false">IF(小学生種目登録!$K61="","",小学生種目登録!$K61)</f>
        <v/>
      </c>
      <c r="BF8" s="135" t="s">
        <v>124</v>
      </c>
      <c r="BG8" s="135"/>
      <c r="BH8" s="135"/>
      <c r="BI8" s="120"/>
      <c r="BJ8" s="133" t="s">
        <v>123</v>
      </c>
      <c r="BK8" s="134" t="str">
        <f aca="false">IF(小学生種目登録!$K62="","",小学生種目登録!$K62)</f>
        <v/>
      </c>
      <c r="BL8" s="135" t="s">
        <v>124</v>
      </c>
      <c r="BM8" s="135"/>
      <c r="BN8" s="135"/>
      <c r="BO8" s="133" t="s">
        <v>123</v>
      </c>
      <c r="BP8" s="134" t="str">
        <f aca="false">IF(小学生種目登録!$K69="","",小学生種目登録!$K69)</f>
        <v/>
      </c>
      <c r="BQ8" s="135" t="s">
        <v>124</v>
      </c>
      <c r="BR8" s="135"/>
      <c r="BS8" s="135"/>
      <c r="BT8" s="120"/>
      <c r="BU8" s="133" t="s">
        <v>123</v>
      </c>
      <c r="BV8" s="134" t="str">
        <f aca="false">IF(小学生種目登録!$K70="","",小学生種目登録!$K70)</f>
        <v/>
      </c>
      <c r="BW8" s="135" t="s">
        <v>124</v>
      </c>
      <c r="BX8" s="135"/>
      <c r="BY8" s="135"/>
      <c r="BZ8" s="133" t="s">
        <v>123</v>
      </c>
      <c r="CA8" s="134" t="str">
        <f aca="false">IF(小学生種目登録!$K77="","",小学生種目登録!$K77)</f>
        <v/>
      </c>
      <c r="CB8" s="135" t="s">
        <v>124</v>
      </c>
      <c r="CC8" s="135"/>
      <c r="CD8" s="135"/>
      <c r="CE8" s="120"/>
      <c r="CF8" s="133" t="s">
        <v>123</v>
      </c>
      <c r="CG8" s="134" t="str">
        <f aca="false">IF(小学生種目登録!$K78="","",小学生種目登録!$K78)</f>
        <v/>
      </c>
      <c r="CH8" s="135" t="s">
        <v>124</v>
      </c>
      <c r="CI8" s="135"/>
      <c r="CJ8" s="135"/>
      <c r="CK8" s="133" t="s">
        <v>123</v>
      </c>
      <c r="CL8" s="134" t="str">
        <f aca="false">IF(小学生種目登録!$K85="","",小学生種目登録!$K85)</f>
        <v/>
      </c>
      <c r="CM8" s="135" t="s">
        <v>124</v>
      </c>
      <c r="CN8" s="135"/>
      <c r="CO8" s="135"/>
      <c r="CP8" s="120"/>
      <c r="CQ8" s="133" t="s">
        <v>123</v>
      </c>
      <c r="CR8" s="134" t="str">
        <f aca="false">IF(小学生種目登録!$K86="","",小学生種目登録!$K86)</f>
        <v/>
      </c>
      <c r="CS8" s="135" t="s">
        <v>124</v>
      </c>
      <c r="CT8" s="135"/>
      <c r="CU8" s="135"/>
      <c r="CV8" s="133" t="s">
        <v>123</v>
      </c>
      <c r="CW8" s="134" t="str">
        <f aca="false">IF(小学生種目登録!$K93="","",小学生種目登録!$K93)</f>
        <v/>
      </c>
      <c r="CX8" s="135" t="s">
        <v>124</v>
      </c>
      <c r="CY8" s="135"/>
      <c r="CZ8" s="135"/>
      <c r="DA8" s="120"/>
      <c r="DB8" s="133" t="s">
        <v>123</v>
      </c>
      <c r="DC8" s="134" t="str">
        <f aca="false">IF(小学生種目登録!$K94="","",小学生種目登録!$K94)</f>
        <v/>
      </c>
      <c r="DD8" s="135" t="s">
        <v>124</v>
      </c>
      <c r="DE8" s="135"/>
      <c r="DF8" s="135"/>
    </row>
    <row r="9" customFormat="false" ht="16.5" hidden="false" customHeight="true" outlineLevel="0" collapsed="false">
      <c r="A9" s="133"/>
      <c r="B9" s="134"/>
      <c r="C9" s="136"/>
      <c r="D9" s="136"/>
      <c r="E9" s="136"/>
      <c r="F9" s="120"/>
      <c r="G9" s="133"/>
      <c r="H9" s="134"/>
      <c r="I9" s="136"/>
      <c r="J9" s="136"/>
      <c r="K9" s="136"/>
      <c r="L9" s="133"/>
      <c r="M9" s="134"/>
      <c r="N9" s="136"/>
      <c r="O9" s="136"/>
      <c r="P9" s="136"/>
      <c r="Q9" s="120"/>
      <c r="R9" s="133"/>
      <c r="S9" s="134"/>
      <c r="T9" s="136"/>
      <c r="U9" s="136"/>
      <c r="V9" s="136"/>
      <c r="W9" s="133"/>
      <c r="X9" s="134"/>
      <c r="Y9" s="136"/>
      <c r="Z9" s="136"/>
      <c r="AA9" s="136"/>
      <c r="AB9" s="120"/>
      <c r="AC9" s="133"/>
      <c r="AD9" s="134"/>
      <c r="AE9" s="136"/>
      <c r="AF9" s="136"/>
      <c r="AG9" s="136"/>
      <c r="AH9" s="133"/>
      <c r="AI9" s="134"/>
      <c r="AJ9" s="136"/>
      <c r="AK9" s="136"/>
      <c r="AL9" s="136"/>
      <c r="AM9" s="120"/>
      <c r="AN9" s="133"/>
      <c r="AO9" s="134"/>
      <c r="AP9" s="136"/>
      <c r="AQ9" s="136"/>
      <c r="AR9" s="136"/>
      <c r="AS9" s="133"/>
      <c r="AT9" s="134"/>
      <c r="AU9" s="136"/>
      <c r="AV9" s="136"/>
      <c r="AW9" s="136"/>
      <c r="AX9" s="120"/>
      <c r="AY9" s="133"/>
      <c r="AZ9" s="134"/>
      <c r="BA9" s="136"/>
      <c r="BB9" s="136"/>
      <c r="BC9" s="136"/>
      <c r="BD9" s="133"/>
      <c r="BE9" s="134"/>
      <c r="BF9" s="136"/>
      <c r="BG9" s="136"/>
      <c r="BH9" s="136"/>
      <c r="BI9" s="120"/>
      <c r="BJ9" s="133"/>
      <c r="BK9" s="134"/>
      <c r="BL9" s="136"/>
      <c r="BM9" s="136"/>
      <c r="BN9" s="136"/>
      <c r="BO9" s="133"/>
      <c r="BP9" s="134"/>
      <c r="BQ9" s="136"/>
      <c r="BR9" s="136"/>
      <c r="BS9" s="136"/>
      <c r="BT9" s="120"/>
      <c r="BU9" s="133"/>
      <c r="BV9" s="134"/>
      <c r="BW9" s="136"/>
      <c r="BX9" s="136"/>
      <c r="BY9" s="136"/>
      <c r="BZ9" s="133"/>
      <c r="CA9" s="134"/>
      <c r="CB9" s="136"/>
      <c r="CC9" s="136"/>
      <c r="CD9" s="136"/>
      <c r="CE9" s="120"/>
      <c r="CF9" s="133"/>
      <c r="CG9" s="134"/>
      <c r="CH9" s="136"/>
      <c r="CI9" s="136"/>
      <c r="CJ9" s="136"/>
      <c r="CK9" s="133"/>
      <c r="CL9" s="134"/>
      <c r="CM9" s="136"/>
      <c r="CN9" s="136"/>
      <c r="CO9" s="136"/>
      <c r="CP9" s="120"/>
      <c r="CQ9" s="133"/>
      <c r="CR9" s="134"/>
      <c r="CS9" s="136"/>
      <c r="CT9" s="136"/>
      <c r="CU9" s="136"/>
      <c r="CV9" s="133"/>
      <c r="CW9" s="134"/>
      <c r="CX9" s="136"/>
      <c r="CY9" s="136"/>
      <c r="CZ9" s="136"/>
      <c r="DA9" s="120"/>
      <c r="DB9" s="133"/>
      <c r="DC9" s="134"/>
      <c r="DD9" s="136"/>
      <c r="DE9" s="136"/>
      <c r="DF9" s="136"/>
    </row>
    <row r="10" customFormat="false" ht="33" hidden="false" customHeight="true" outlineLevel="0" collapsed="false">
      <c r="A10" s="137" t="s">
        <v>125</v>
      </c>
      <c r="B10" s="138" t="str">
        <f aca="false">IF(小学生種目登録!$G21="","",小学生種目登録!$G21)</f>
        <v/>
      </c>
      <c r="C10" s="138"/>
      <c r="D10" s="138"/>
      <c r="E10" s="138"/>
      <c r="F10" s="120"/>
      <c r="G10" s="137" t="s">
        <v>125</v>
      </c>
      <c r="H10" s="138" t="str">
        <f aca="false">IF(小学生種目登録!$G22="","",小学生種目登録!$G22)</f>
        <v/>
      </c>
      <c r="I10" s="138"/>
      <c r="J10" s="138"/>
      <c r="K10" s="138"/>
      <c r="L10" s="137" t="s">
        <v>125</v>
      </c>
      <c r="M10" s="138" t="str">
        <f aca="false">IF(小学生種目登録!$G29="","",小学生種目登録!$G29)</f>
        <v/>
      </c>
      <c r="N10" s="138"/>
      <c r="O10" s="138"/>
      <c r="P10" s="138"/>
      <c r="Q10" s="120"/>
      <c r="R10" s="137" t="s">
        <v>125</v>
      </c>
      <c r="S10" s="138" t="str">
        <f aca="false">IF(小学生種目登録!$G30="","",小学生種目登録!$G30)</f>
        <v/>
      </c>
      <c r="T10" s="138"/>
      <c r="U10" s="138"/>
      <c r="V10" s="138"/>
      <c r="W10" s="137" t="s">
        <v>125</v>
      </c>
      <c r="X10" s="138" t="str">
        <f aca="false">IF(小学生種目登録!$G37="","",小学生種目登録!$G37)</f>
        <v/>
      </c>
      <c r="Y10" s="138"/>
      <c r="Z10" s="138"/>
      <c r="AA10" s="138"/>
      <c r="AB10" s="120"/>
      <c r="AC10" s="137" t="s">
        <v>125</v>
      </c>
      <c r="AD10" s="138" t="str">
        <f aca="false">IF(小学生種目登録!$G38="","",小学生種目登録!$G38)</f>
        <v/>
      </c>
      <c r="AE10" s="138"/>
      <c r="AF10" s="138"/>
      <c r="AG10" s="138"/>
      <c r="AH10" s="137" t="s">
        <v>125</v>
      </c>
      <c r="AI10" s="138" t="str">
        <f aca="false">IF(小学生種目登録!$G45="","",小学生種目登録!$G45)</f>
        <v/>
      </c>
      <c r="AJ10" s="138"/>
      <c r="AK10" s="138"/>
      <c r="AL10" s="138"/>
      <c r="AM10" s="120"/>
      <c r="AN10" s="137" t="s">
        <v>125</v>
      </c>
      <c r="AO10" s="138" t="str">
        <f aca="false">IF(小学生種目登録!$G46="","",小学生種目登録!$G46)</f>
        <v/>
      </c>
      <c r="AP10" s="138"/>
      <c r="AQ10" s="138"/>
      <c r="AR10" s="138"/>
      <c r="AS10" s="137" t="s">
        <v>125</v>
      </c>
      <c r="AT10" s="138" t="str">
        <f aca="false">IF(小学生種目登録!$G53="","",小学生種目登録!$G53)</f>
        <v/>
      </c>
      <c r="AU10" s="138"/>
      <c r="AV10" s="138"/>
      <c r="AW10" s="138"/>
      <c r="AX10" s="120"/>
      <c r="AY10" s="137" t="s">
        <v>125</v>
      </c>
      <c r="AZ10" s="138" t="str">
        <f aca="false">IF(小学生種目登録!$G54="","",小学生種目登録!$G54)</f>
        <v/>
      </c>
      <c r="BA10" s="138"/>
      <c r="BB10" s="138"/>
      <c r="BC10" s="138"/>
      <c r="BD10" s="137" t="s">
        <v>125</v>
      </c>
      <c r="BE10" s="138" t="str">
        <f aca="false">IF(小学生種目登録!$G61="","",小学生種目登録!$G61)</f>
        <v/>
      </c>
      <c r="BF10" s="138"/>
      <c r="BG10" s="138"/>
      <c r="BH10" s="138"/>
      <c r="BI10" s="120"/>
      <c r="BJ10" s="137" t="s">
        <v>125</v>
      </c>
      <c r="BK10" s="138" t="str">
        <f aca="false">IF(小学生種目登録!$G62="","",小学生種目登録!$G62)</f>
        <v/>
      </c>
      <c r="BL10" s="138"/>
      <c r="BM10" s="138"/>
      <c r="BN10" s="138"/>
      <c r="BO10" s="137" t="s">
        <v>125</v>
      </c>
      <c r="BP10" s="138" t="str">
        <f aca="false">IF(小学生種目登録!$G69="","",小学生種目登録!$G69)</f>
        <v/>
      </c>
      <c r="BQ10" s="138"/>
      <c r="BR10" s="138"/>
      <c r="BS10" s="138"/>
      <c r="BT10" s="120"/>
      <c r="BU10" s="137" t="s">
        <v>125</v>
      </c>
      <c r="BV10" s="138" t="str">
        <f aca="false">IF(小学生種目登録!$G70="","",小学生種目登録!$G70)</f>
        <v/>
      </c>
      <c r="BW10" s="138"/>
      <c r="BX10" s="138"/>
      <c r="BY10" s="138"/>
      <c r="BZ10" s="137" t="s">
        <v>125</v>
      </c>
      <c r="CA10" s="138" t="str">
        <f aca="false">IF(小学生種目登録!$G77="","",小学生種目登録!$G77)</f>
        <v/>
      </c>
      <c r="CB10" s="138"/>
      <c r="CC10" s="138"/>
      <c r="CD10" s="138"/>
      <c r="CE10" s="120"/>
      <c r="CF10" s="137" t="s">
        <v>125</v>
      </c>
      <c r="CG10" s="138" t="str">
        <f aca="false">IF(小学生種目登録!$G78="","",小学生種目登録!$G78)</f>
        <v/>
      </c>
      <c r="CH10" s="138"/>
      <c r="CI10" s="138"/>
      <c r="CJ10" s="138"/>
      <c r="CK10" s="137" t="s">
        <v>125</v>
      </c>
      <c r="CL10" s="138" t="str">
        <f aca="false">IF(小学生種目登録!$G85="","",小学生種目登録!$G85)</f>
        <v/>
      </c>
      <c r="CM10" s="138"/>
      <c r="CN10" s="138"/>
      <c r="CO10" s="138"/>
      <c r="CP10" s="120"/>
      <c r="CQ10" s="137" t="s">
        <v>125</v>
      </c>
      <c r="CR10" s="138" t="str">
        <f aca="false">IF(小学生種目登録!$G86="","",小学生種目登録!$G86)</f>
        <v/>
      </c>
      <c r="CS10" s="138"/>
      <c r="CT10" s="138"/>
      <c r="CU10" s="138"/>
      <c r="CV10" s="137" t="s">
        <v>125</v>
      </c>
      <c r="CW10" s="138" t="str">
        <f aca="false">IF(小学生種目登録!$G93="","",小学生種目登録!$G93)</f>
        <v/>
      </c>
      <c r="CX10" s="138"/>
      <c r="CY10" s="138"/>
      <c r="CZ10" s="138"/>
      <c r="DA10" s="120"/>
      <c r="DB10" s="137" t="s">
        <v>125</v>
      </c>
      <c r="DC10" s="138" t="str">
        <f aca="false">IF(小学生種目登録!$G94="","",小学生種目登録!$G94)</f>
        <v/>
      </c>
      <c r="DD10" s="138"/>
      <c r="DE10" s="138"/>
      <c r="DF10" s="138"/>
    </row>
    <row r="11" customFormat="false" ht="47.45" hidden="false" customHeight="true" outlineLevel="0" collapsed="false">
      <c r="A11" s="120"/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BL11" s="120"/>
      <c r="BM11" s="120"/>
      <c r="BN11" s="120"/>
      <c r="BO11" s="120"/>
      <c r="BP11" s="120"/>
      <c r="BQ11" s="120"/>
      <c r="BR11" s="120"/>
      <c r="BS11" s="120"/>
      <c r="BT11" s="120"/>
      <c r="BU11" s="120"/>
      <c r="BV11" s="120"/>
      <c r="BW11" s="120"/>
      <c r="BX11" s="120"/>
      <c r="BY11" s="120"/>
      <c r="BZ11" s="120"/>
      <c r="CA11" s="120"/>
      <c r="CB11" s="120"/>
      <c r="CC11" s="120"/>
      <c r="CD11" s="120"/>
      <c r="CE11" s="120"/>
      <c r="CF11" s="120"/>
      <c r="CG11" s="120"/>
      <c r="CH11" s="120"/>
      <c r="CI11" s="120"/>
      <c r="CJ11" s="120"/>
      <c r="CK11" s="120"/>
      <c r="CL11" s="120"/>
      <c r="CM11" s="120"/>
      <c r="CN11" s="120"/>
      <c r="CO11" s="120"/>
      <c r="CP11" s="120"/>
      <c r="CQ11" s="120"/>
      <c r="CR11" s="120"/>
      <c r="CS11" s="120"/>
      <c r="CT11" s="120"/>
      <c r="CU11" s="120"/>
      <c r="CV11" s="120"/>
      <c r="CW11" s="120"/>
      <c r="CX11" s="120"/>
      <c r="CY11" s="120"/>
      <c r="CZ11" s="120"/>
      <c r="DA11" s="120"/>
      <c r="DB11" s="120"/>
      <c r="DC11" s="120"/>
      <c r="DD11" s="120"/>
      <c r="DE11" s="120"/>
      <c r="DF11" s="120"/>
    </row>
    <row r="12" customFormat="false" ht="14.85" hidden="false" customHeight="true" outlineLevel="0" collapsed="false">
      <c r="A12" s="120" t="s">
        <v>114</v>
      </c>
      <c r="B12" s="120"/>
      <c r="C12" s="120"/>
      <c r="D12" s="120"/>
      <c r="E12" s="121" t="n">
        <v>3</v>
      </c>
      <c r="F12" s="120"/>
      <c r="G12" s="120" t="s">
        <v>114</v>
      </c>
      <c r="H12" s="120"/>
      <c r="I12" s="120"/>
      <c r="J12" s="120"/>
      <c r="K12" s="121" t="n">
        <v>4</v>
      </c>
      <c r="L12" s="120" t="s">
        <v>114</v>
      </c>
      <c r="M12" s="120"/>
      <c r="N12" s="120"/>
      <c r="O12" s="120"/>
      <c r="P12" s="121" t="n">
        <v>11</v>
      </c>
      <c r="Q12" s="120"/>
      <c r="R12" s="120" t="s">
        <v>114</v>
      </c>
      <c r="S12" s="120"/>
      <c r="T12" s="120"/>
      <c r="U12" s="120"/>
      <c r="V12" s="121" t="n">
        <v>12</v>
      </c>
      <c r="W12" s="120" t="s">
        <v>114</v>
      </c>
      <c r="X12" s="120"/>
      <c r="Y12" s="120"/>
      <c r="Z12" s="120"/>
      <c r="AA12" s="121" t="n">
        <v>19</v>
      </c>
      <c r="AB12" s="120"/>
      <c r="AC12" s="120" t="s">
        <v>114</v>
      </c>
      <c r="AD12" s="120"/>
      <c r="AE12" s="120"/>
      <c r="AF12" s="120"/>
      <c r="AG12" s="121" t="n">
        <v>20</v>
      </c>
      <c r="AH12" s="120" t="s">
        <v>114</v>
      </c>
      <c r="AI12" s="120"/>
      <c r="AJ12" s="120"/>
      <c r="AK12" s="120"/>
      <c r="AL12" s="121" t="n">
        <v>27</v>
      </c>
      <c r="AM12" s="120"/>
      <c r="AN12" s="120" t="s">
        <v>114</v>
      </c>
      <c r="AO12" s="120"/>
      <c r="AP12" s="120"/>
      <c r="AQ12" s="120"/>
      <c r="AR12" s="121" t="n">
        <v>28</v>
      </c>
      <c r="AS12" s="120" t="s">
        <v>114</v>
      </c>
      <c r="AT12" s="120"/>
      <c r="AU12" s="120"/>
      <c r="AV12" s="120"/>
      <c r="AW12" s="121" t="n">
        <v>35</v>
      </c>
      <c r="AX12" s="120"/>
      <c r="AY12" s="120" t="s">
        <v>114</v>
      </c>
      <c r="AZ12" s="120"/>
      <c r="BA12" s="120"/>
      <c r="BB12" s="120"/>
      <c r="BC12" s="121" t="n">
        <v>36</v>
      </c>
      <c r="BD12" s="120" t="s">
        <v>114</v>
      </c>
      <c r="BE12" s="120"/>
      <c r="BF12" s="120"/>
      <c r="BG12" s="120"/>
      <c r="BH12" s="121" t="n">
        <v>43</v>
      </c>
      <c r="BI12" s="120"/>
      <c r="BJ12" s="120" t="s">
        <v>114</v>
      </c>
      <c r="BK12" s="120"/>
      <c r="BL12" s="120"/>
      <c r="BM12" s="120"/>
      <c r="BN12" s="121" t="n">
        <v>44</v>
      </c>
      <c r="BO12" s="120" t="s">
        <v>114</v>
      </c>
      <c r="BP12" s="120"/>
      <c r="BQ12" s="120"/>
      <c r="BR12" s="120"/>
      <c r="BS12" s="121" t="n">
        <v>51</v>
      </c>
      <c r="BT12" s="120"/>
      <c r="BU12" s="120" t="s">
        <v>114</v>
      </c>
      <c r="BV12" s="120"/>
      <c r="BW12" s="120"/>
      <c r="BX12" s="120"/>
      <c r="BY12" s="121" t="n">
        <v>52</v>
      </c>
      <c r="BZ12" s="120" t="s">
        <v>114</v>
      </c>
      <c r="CA12" s="120"/>
      <c r="CB12" s="120"/>
      <c r="CC12" s="120"/>
      <c r="CD12" s="121" t="n">
        <v>59</v>
      </c>
      <c r="CE12" s="120"/>
      <c r="CF12" s="120" t="s">
        <v>114</v>
      </c>
      <c r="CG12" s="120"/>
      <c r="CH12" s="120"/>
      <c r="CI12" s="120"/>
      <c r="CJ12" s="121" t="n">
        <v>60</v>
      </c>
      <c r="CK12" s="120" t="s">
        <v>114</v>
      </c>
      <c r="CL12" s="120"/>
      <c r="CM12" s="120"/>
      <c r="CN12" s="120"/>
      <c r="CO12" s="121" t="n">
        <v>67</v>
      </c>
      <c r="CP12" s="120"/>
      <c r="CQ12" s="120" t="s">
        <v>114</v>
      </c>
      <c r="CR12" s="120"/>
      <c r="CS12" s="120"/>
      <c r="CT12" s="120"/>
      <c r="CU12" s="121" t="n">
        <v>68</v>
      </c>
      <c r="CV12" s="120" t="s">
        <v>114</v>
      </c>
      <c r="CW12" s="120"/>
      <c r="CX12" s="120"/>
      <c r="CY12" s="120"/>
      <c r="CZ12" s="121" t="n">
        <v>75</v>
      </c>
      <c r="DA12" s="120"/>
      <c r="DB12" s="120" t="s">
        <v>114</v>
      </c>
      <c r="DC12" s="120"/>
      <c r="DD12" s="120"/>
      <c r="DE12" s="120"/>
      <c r="DF12" s="121" t="n">
        <v>76</v>
      </c>
    </row>
    <row r="13" customFormat="false" ht="10.35" hidden="false" customHeight="true" outlineLevel="0" collapsed="false">
      <c r="A13" s="122" t="s">
        <v>115</v>
      </c>
      <c r="B13" s="123" t="str">
        <f aca="false">IF(B20="","",IF(COUNTIF(B17,"*女*"),VLOOKUP(B20,出場選手データ中学生女子!$A$3:$F$81,3,FALSE()),VLOOKUP(B20,出場選手データ中学生男子!$A$3:$F$79,3,FALSE())))</f>
        <v/>
      </c>
      <c r="C13" s="123" t="e">
        <f aca="false">#REF!</f>
        <v>#REF!</v>
      </c>
      <c r="D13" s="124" t="s">
        <v>116</v>
      </c>
      <c r="E13" s="125" t="str">
        <f aca="false">IF(B17="","",IF(COUNTIF(B17,"*女*"),"女","男"))</f>
        <v/>
      </c>
      <c r="F13" s="120"/>
      <c r="G13" s="122" t="s">
        <v>115</v>
      </c>
      <c r="H13" s="123" t="str">
        <f aca="false">IF(H20="","",IF(COUNTIF(H17,"*女*"),VLOOKUP(H20,出場選手データ中学生女子!$A$3:$F$81,3,FALSE()),VLOOKUP(H20,出場選手データ中学生男子!$A$3:$F$79,3,FALSE())))</f>
        <v/>
      </c>
      <c r="I13" s="123" t="e">
        <f aca="false">#REF!</f>
        <v>#REF!</v>
      </c>
      <c r="J13" s="124" t="s">
        <v>116</v>
      </c>
      <c r="K13" s="125" t="str">
        <f aca="false">IF(H17="","",IF(COUNTIF(H17,"*女*"),"女","男"))</f>
        <v/>
      </c>
      <c r="L13" s="122" t="s">
        <v>115</v>
      </c>
      <c r="M13" s="123" t="str">
        <f aca="false">IF(M20="","",IF(COUNTIF(M17,"*女*"),VLOOKUP(M20,出場選手データ中学生女子!$A$3:$F$81,3,FALSE()),VLOOKUP(M20,出場選手データ中学生男子!$A$3:$F$79,3,FALSE())))</f>
        <v/>
      </c>
      <c r="N13" s="123" t="e">
        <f aca="false">#REF!</f>
        <v>#REF!</v>
      </c>
      <c r="O13" s="124" t="s">
        <v>116</v>
      </c>
      <c r="P13" s="125" t="str">
        <f aca="false">IF(M17="","",IF(COUNTIF(M17,"*女*"),"女","男"))</f>
        <v/>
      </c>
      <c r="Q13" s="120"/>
      <c r="R13" s="122" t="s">
        <v>115</v>
      </c>
      <c r="S13" s="123" t="str">
        <f aca="false">IF(S20="","",IF(COUNTIF(S17,"*女*"),VLOOKUP(S20,出場選手データ中学生女子!$A$3:$F$81,3,FALSE()),VLOOKUP(S20,出場選手データ中学生男子!$A$3:$F$79,3,FALSE())))</f>
        <v/>
      </c>
      <c r="T13" s="123" t="e">
        <f aca="false">#REF!</f>
        <v>#REF!</v>
      </c>
      <c r="U13" s="124" t="s">
        <v>116</v>
      </c>
      <c r="V13" s="125" t="str">
        <f aca="false">IF(S17="","",IF(COUNTIF(S17,"*女*"),"女","男"))</f>
        <v/>
      </c>
      <c r="W13" s="122" t="s">
        <v>115</v>
      </c>
      <c r="X13" s="123" t="str">
        <f aca="false">IF(X20="","",IF(COUNTIF(X17,"*女*"),VLOOKUP(X20,出場選手データ中学生女子!$A$3:$F$81,3,FALSE()),VLOOKUP(X20,出場選手データ中学生男子!$A$3:$F$79,3,FALSE())))</f>
        <v/>
      </c>
      <c r="Y13" s="123" t="e">
        <f aca="false">#REF!</f>
        <v>#REF!</v>
      </c>
      <c r="Z13" s="124" t="s">
        <v>116</v>
      </c>
      <c r="AA13" s="125" t="str">
        <f aca="false">IF(X17="","",IF(COUNTIF(X17,"*女*"),"女","男"))</f>
        <v/>
      </c>
      <c r="AB13" s="120"/>
      <c r="AC13" s="122" t="s">
        <v>115</v>
      </c>
      <c r="AD13" s="123" t="str">
        <f aca="false">IF(AD20="","",IF(COUNTIF(AD17,"*女*"),VLOOKUP(AD20,出場選手データ中学生女子!$A$3:$F$81,3,FALSE()),VLOOKUP(AD20,出場選手データ中学生男子!$A$3:$F$79,3,FALSE())))</f>
        <v/>
      </c>
      <c r="AE13" s="123" t="e">
        <f aca="false">#REF!</f>
        <v>#REF!</v>
      </c>
      <c r="AF13" s="124" t="s">
        <v>116</v>
      </c>
      <c r="AG13" s="125" t="str">
        <f aca="false">IF(AD17="","",IF(COUNTIF(AD17,"*女*"),"女","男"))</f>
        <v/>
      </c>
      <c r="AH13" s="122" t="s">
        <v>115</v>
      </c>
      <c r="AI13" s="123" t="str">
        <f aca="false">IF(AI20="","",IF(COUNTIF(AI17,"*女*"),VLOOKUP(AI20,出場選手データ中学生女子!$A$3:$F$81,3,FALSE()),VLOOKUP(AI20,出場選手データ中学生男子!$A$3:$F$79,3,FALSE())))</f>
        <v/>
      </c>
      <c r="AJ13" s="123" t="e">
        <f aca="false">#REF!</f>
        <v>#REF!</v>
      </c>
      <c r="AK13" s="124" t="s">
        <v>116</v>
      </c>
      <c r="AL13" s="125" t="str">
        <f aca="false">IF(AI17="","",IF(COUNTIF(AI17,"*女*"),"女","男"))</f>
        <v/>
      </c>
      <c r="AM13" s="120"/>
      <c r="AN13" s="122" t="s">
        <v>115</v>
      </c>
      <c r="AO13" s="123" t="str">
        <f aca="false">IF(AO20="","",IF(COUNTIF(AO17,"*女*"),VLOOKUP(AO20,出場選手データ中学生女子!$A$3:$F$81,3,FALSE()),VLOOKUP(AO20,出場選手データ中学生男子!$A$3:$F$79,3,FALSE())))</f>
        <v/>
      </c>
      <c r="AP13" s="123" t="e">
        <f aca="false">#REF!</f>
        <v>#REF!</v>
      </c>
      <c r="AQ13" s="124" t="s">
        <v>116</v>
      </c>
      <c r="AR13" s="125" t="str">
        <f aca="false">IF(AO17="","",IF(COUNTIF(AO17,"*女*"),"女","男"))</f>
        <v/>
      </c>
      <c r="AS13" s="122" t="s">
        <v>115</v>
      </c>
      <c r="AT13" s="123" t="str">
        <f aca="false">IF(AT20="","",IF(COUNTIF(AT17,"*女*"),VLOOKUP(AT20,出場選手データ中学生女子!$A$3:$F$81,3,FALSE()),VLOOKUP(AT20,出場選手データ中学生男子!$A$3:$F$79,3,FALSE())))</f>
        <v/>
      </c>
      <c r="AU13" s="123" t="e">
        <f aca="false">#REF!</f>
        <v>#REF!</v>
      </c>
      <c r="AV13" s="124" t="s">
        <v>116</v>
      </c>
      <c r="AW13" s="125" t="str">
        <f aca="false">IF(AT17="","",IF(COUNTIF(AT17,"*女*"),"女","男"))</f>
        <v/>
      </c>
      <c r="AX13" s="120"/>
      <c r="AY13" s="122" t="s">
        <v>115</v>
      </c>
      <c r="AZ13" s="123" t="str">
        <f aca="false">IF(AZ20="","",IF(COUNTIF(AZ17,"*女*"),VLOOKUP(AZ20,出場選手データ中学生女子!$A$3:$F$81,3,FALSE()),VLOOKUP(AZ20,出場選手データ中学生男子!$A$3:$F$79,3,FALSE())))</f>
        <v/>
      </c>
      <c r="BA13" s="123" t="e">
        <f aca="false">#REF!</f>
        <v>#REF!</v>
      </c>
      <c r="BB13" s="124" t="s">
        <v>116</v>
      </c>
      <c r="BC13" s="125" t="str">
        <f aca="false">IF(AZ17="","",IF(COUNTIF(AZ17,"*女*"),"女","男"))</f>
        <v/>
      </c>
      <c r="BD13" s="122" t="s">
        <v>115</v>
      </c>
      <c r="BE13" s="123" t="str">
        <f aca="false">IF(BE20="","",IF(COUNTIF(BE17,"*女*"),VLOOKUP(BE20,出場選手データ中学生女子!$A$3:$F$81,3,FALSE()),VLOOKUP(BE20,出場選手データ中学生男子!$A$3:$F$79,3,FALSE())))</f>
        <v/>
      </c>
      <c r="BF13" s="123" t="e">
        <f aca="false">#REF!</f>
        <v>#REF!</v>
      </c>
      <c r="BG13" s="124" t="s">
        <v>116</v>
      </c>
      <c r="BH13" s="125" t="str">
        <f aca="false">IF(BE17="","",IF(COUNTIF(BE17,"*女*"),"女","男"))</f>
        <v/>
      </c>
      <c r="BI13" s="120"/>
      <c r="BJ13" s="122" t="s">
        <v>115</v>
      </c>
      <c r="BK13" s="123" t="str">
        <f aca="false">IF(BK20="","",IF(COUNTIF(BK17,"*女*"),VLOOKUP(BK20,出場選手データ中学生女子!$A$3:$F$81,3,FALSE()),VLOOKUP(BK20,出場選手データ中学生男子!$A$3:$F$79,3,FALSE())))</f>
        <v/>
      </c>
      <c r="BL13" s="123" t="e">
        <f aca="false">#REF!</f>
        <v>#REF!</v>
      </c>
      <c r="BM13" s="124" t="s">
        <v>116</v>
      </c>
      <c r="BN13" s="125" t="str">
        <f aca="false">IF(BK17="","",IF(COUNTIF(BK17,"*女*"),"女","男"))</f>
        <v/>
      </c>
      <c r="BO13" s="122" t="s">
        <v>115</v>
      </c>
      <c r="BP13" s="123" t="str">
        <f aca="false">IF(BP20="","",IF(COUNTIF(BP17,"*女*"),VLOOKUP(BP20,出場選手データ中学生女子!$A$3:$F$81,3,FALSE()),VLOOKUP(BP20,出場選手データ中学生男子!$A$3:$F$79,3,FALSE())))</f>
        <v/>
      </c>
      <c r="BQ13" s="123" t="e">
        <f aca="false">#REF!</f>
        <v>#REF!</v>
      </c>
      <c r="BR13" s="124" t="s">
        <v>116</v>
      </c>
      <c r="BS13" s="125" t="str">
        <f aca="false">IF(BP17="","",IF(COUNTIF(BP17,"*女*"),"女","男"))</f>
        <v/>
      </c>
      <c r="BT13" s="120"/>
      <c r="BU13" s="122" t="s">
        <v>115</v>
      </c>
      <c r="BV13" s="123" t="str">
        <f aca="false">IF(BV20="","",IF(COUNTIF(BV17,"*女*"),VLOOKUP(BV20,出場選手データ中学生女子!$A$3:$F$81,3,FALSE()),VLOOKUP(BV20,出場選手データ中学生男子!$A$3:$F$79,3,FALSE())))</f>
        <v/>
      </c>
      <c r="BW13" s="123" t="e">
        <f aca="false">#REF!</f>
        <v>#REF!</v>
      </c>
      <c r="BX13" s="124" t="s">
        <v>116</v>
      </c>
      <c r="BY13" s="125" t="str">
        <f aca="false">IF(BV17="","",IF(COUNTIF(BV17,"*女*"),"女","男"))</f>
        <v/>
      </c>
      <c r="BZ13" s="122" t="s">
        <v>115</v>
      </c>
      <c r="CA13" s="123" t="str">
        <f aca="false">IF(CA20="","",IF(COUNTIF(CA17,"*女*"),VLOOKUP(CA20,出場選手データ中学生女子!$A$3:$F$81,3,FALSE()),VLOOKUP(CA20,出場選手データ中学生男子!$A$3:$F$79,3,FALSE())))</f>
        <v/>
      </c>
      <c r="CB13" s="123" t="e">
        <f aca="false">#REF!</f>
        <v>#REF!</v>
      </c>
      <c r="CC13" s="124" t="s">
        <v>116</v>
      </c>
      <c r="CD13" s="125" t="str">
        <f aca="false">IF(CA17="","",IF(COUNTIF(CA17,"*女*"),"女","男"))</f>
        <v/>
      </c>
      <c r="CE13" s="120"/>
      <c r="CF13" s="122" t="s">
        <v>115</v>
      </c>
      <c r="CG13" s="123" t="str">
        <f aca="false">IF(CG20="","",IF(COUNTIF(CG17,"*女*"),VLOOKUP(CG20,出場選手データ中学生女子!$A$3:$F$81,3,FALSE()),VLOOKUP(CG20,出場選手データ中学生男子!$A$3:$F$79,3,FALSE())))</f>
        <v/>
      </c>
      <c r="CH13" s="123" t="e">
        <f aca="false">#REF!</f>
        <v>#REF!</v>
      </c>
      <c r="CI13" s="124" t="s">
        <v>116</v>
      </c>
      <c r="CJ13" s="125" t="str">
        <f aca="false">IF(CG17="","",IF(COUNTIF(CG17,"*女*"),"女","男"))</f>
        <v/>
      </c>
      <c r="CK13" s="122" t="s">
        <v>115</v>
      </c>
      <c r="CL13" s="123" t="str">
        <f aca="false">IF(CL20="","",IF(COUNTIF(CL17,"*女*"),VLOOKUP(CL20,出場選手データ中学生女子!$A$3:$F$81,3,FALSE()),VLOOKUP(CL20,出場選手データ中学生男子!$A$3:$F$79,3,FALSE())))</f>
        <v/>
      </c>
      <c r="CM13" s="123" t="e">
        <f aca="false">#REF!</f>
        <v>#REF!</v>
      </c>
      <c r="CN13" s="124" t="s">
        <v>116</v>
      </c>
      <c r="CO13" s="125" t="str">
        <f aca="false">IF(CL17="","",IF(COUNTIF(CL17,"*女*"),"女","男"))</f>
        <v/>
      </c>
      <c r="CP13" s="120"/>
      <c r="CQ13" s="122" t="s">
        <v>115</v>
      </c>
      <c r="CR13" s="123" t="str">
        <f aca="false">IF(CR20="","",IF(COUNTIF(CR17,"*女*"),VLOOKUP(CR20,出場選手データ中学生女子!$A$3:$F$81,3,FALSE()),VLOOKUP(CR20,出場選手データ中学生男子!$A$3:$F$79,3,FALSE())))</f>
        <v/>
      </c>
      <c r="CS13" s="123" t="e">
        <f aca="false">#REF!</f>
        <v>#REF!</v>
      </c>
      <c r="CT13" s="124" t="s">
        <v>116</v>
      </c>
      <c r="CU13" s="125" t="str">
        <f aca="false">IF(CR17="","",IF(COUNTIF(CR17,"*女*"),"女","男"))</f>
        <v/>
      </c>
      <c r="CV13" s="122" t="s">
        <v>115</v>
      </c>
      <c r="CW13" s="123" t="str">
        <f aca="false">IF(CW20="","",IF(COUNTIF(CW17,"*女*"),VLOOKUP(CW20,出場選手データ中学生女子!$A$3:$F$81,3,FALSE()),VLOOKUP(CW20,出場選手データ中学生男子!$A$3:$F$79,3,FALSE())))</f>
        <v/>
      </c>
      <c r="CX13" s="123" t="e">
        <f aca="false">#REF!</f>
        <v>#REF!</v>
      </c>
      <c r="CY13" s="124" t="s">
        <v>116</v>
      </c>
      <c r="CZ13" s="125" t="str">
        <f aca="false">IF(CW17="","",IF(COUNTIF(CW17,"*女*"),"女","男"))</f>
        <v/>
      </c>
      <c r="DA13" s="120"/>
      <c r="DB13" s="122" t="s">
        <v>115</v>
      </c>
      <c r="DC13" s="123" t="str">
        <f aca="false">IF(DC20="","",IF(COUNTIF(DC17,"*女*"),VLOOKUP(DC20,出場選手データ中学生女子!$A$3:$F$81,3,FALSE()),VLOOKUP(DC20,出場選手データ中学生男子!$A$3:$F$79,3,FALSE())))</f>
        <v/>
      </c>
      <c r="DD13" s="123" t="e">
        <f aca="false">#REF!</f>
        <v>#REF!</v>
      </c>
      <c r="DE13" s="124" t="s">
        <v>116</v>
      </c>
      <c r="DF13" s="125" t="str">
        <f aca="false">IF(DC17="","",IF(COUNTIF(DC17,"*女*"),"女","男"))</f>
        <v/>
      </c>
    </row>
    <row r="14" customFormat="false" ht="22.7" hidden="false" customHeight="true" outlineLevel="0" collapsed="false">
      <c r="A14" s="126" t="s">
        <v>117</v>
      </c>
      <c r="B14" s="127" t="str">
        <f aca="false">小学生種目登録!$H23</f>
        <v/>
      </c>
      <c r="C14" s="127" t="e">
        <f aca="false">#REF!</f>
        <v>#REF!</v>
      </c>
      <c r="D14" s="124"/>
      <c r="E14" s="125"/>
      <c r="F14" s="120"/>
      <c r="G14" s="126" t="s">
        <v>117</v>
      </c>
      <c r="H14" s="127" t="str">
        <f aca="false">小学生種目登録!$H24</f>
        <v/>
      </c>
      <c r="I14" s="127" t="e">
        <f aca="false">#REF!</f>
        <v>#REF!</v>
      </c>
      <c r="J14" s="124"/>
      <c r="K14" s="125"/>
      <c r="L14" s="126" t="s">
        <v>117</v>
      </c>
      <c r="M14" s="127" t="str">
        <f aca="false">小学生種目登録!$H31</f>
        <v/>
      </c>
      <c r="N14" s="127" t="e">
        <f aca="false">#REF!</f>
        <v>#REF!</v>
      </c>
      <c r="O14" s="124"/>
      <c r="P14" s="125"/>
      <c r="Q14" s="120"/>
      <c r="R14" s="126" t="s">
        <v>117</v>
      </c>
      <c r="S14" s="127" t="str">
        <f aca="false">小学生種目登録!$H32</f>
        <v/>
      </c>
      <c r="T14" s="127" t="e">
        <f aca="false">#REF!</f>
        <v>#REF!</v>
      </c>
      <c r="U14" s="124"/>
      <c r="V14" s="125"/>
      <c r="W14" s="126" t="s">
        <v>117</v>
      </c>
      <c r="X14" s="127" t="str">
        <f aca="false">小学生種目登録!$H39</f>
        <v/>
      </c>
      <c r="Y14" s="127" t="e">
        <f aca="false">#REF!</f>
        <v>#REF!</v>
      </c>
      <c r="Z14" s="124"/>
      <c r="AA14" s="125"/>
      <c r="AB14" s="120"/>
      <c r="AC14" s="126" t="s">
        <v>117</v>
      </c>
      <c r="AD14" s="127" t="str">
        <f aca="false">小学生種目登録!$H40</f>
        <v/>
      </c>
      <c r="AE14" s="127" t="e">
        <f aca="false">#REF!</f>
        <v>#REF!</v>
      </c>
      <c r="AF14" s="124"/>
      <c r="AG14" s="125"/>
      <c r="AH14" s="126" t="s">
        <v>117</v>
      </c>
      <c r="AI14" s="127" t="str">
        <f aca="false">小学生種目登録!$H47</f>
        <v/>
      </c>
      <c r="AJ14" s="127" t="e">
        <f aca="false">#REF!</f>
        <v>#REF!</v>
      </c>
      <c r="AK14" s="124"/>
      <c r="AL14" s="125"/>
      <c r="AM14" s="120"/>
      <c r="AN14" s="126" t="s">
        <v>117</v>
      </c>
      <c r="AO14" s="127" t="str">
        <f aca="false">小学生種目登録!$H48</f>
        <v/>
      </c>
      <c r="AP14" s="127" t="e">
        <f aca="false">#REF!</f>
        <v>#REF!</v>
      </c>
      <c r="AQ14" s="124"/>
      <c r="AR14" s="125"/>
      <c r="AS14" s="126" t="s">
        <v>117</v>
      </c>
      <c r="AT14" s="127" t="str">
        <f aca="false">小学生種目登録!$H55</f>
        <v/>
      </c>
      <c r="AU14" s="127" t="e">
        <f aca="false">#REF!</f>
        <v>#REF!</v>
      </c>
      <c r="AV14" s="124"/>
      <c r="AW14" s="125"/>
      <c r="AX14" s="120"/>
      <c r="AY14" s="126" t="s">
        <v>117</v>
      </c>
      <c r="AZ14" s="127" t="str">
        <f aca="false">小学生種目登録!$H56</f>
        <v/>
      </c>
      <c r="BA14" s="127" t="e">
        <f aca="false">#REF!</f>
        <v>#REF!</v>
      </c>
      <c r="BB14" s="124"/>
      <c r="BC14" s="125"/>
      <c r="BD14" s="126" t="s">
        <v>117</v>
      </c>
      <c r="BE14" s="127" t="str">
        <f aca="false">小学生種目登録!$H63</f>
        <v/>
      </c>
      <c r="BF14" s="127" t="e">
        <f aca="false">#REF!</f>
        <v>#REF!</v>
      </c>
      <c r="BG14" s="124"/>
      <c r="BH14" s="125"/>
      <c r="BI14" s="120"/>
      <c r="BJ14" s="126" t="s">
        <v>117</v>
      </c>
      <c r="BK14" s="127" t="str">
        <f aca="false">小学生種目登録!$H64</f>
        <v/>
      </c>
      <c r="BL14" s="127" t="e">
        <f aca="false">#REF!</f>
        <v>#REF!</v>
      </c>
      <c r="BM14" s="124"/>
      <c r="BN14" s="125"/>
      <c r="BO14" s="126" t="s">
        <v>117</v>
      </c>
      <c r="BP14" s="127" t="str">
        <f aca="false">小学生種目登録!$H71</f>
        <v/>
      </c>
      <c r="BQ14" s="127" t="e">
        <f aca="false">#REF!</f>
        <v>#REF!</v>
      </c>
      <c r="BR14" s="124"/>
      <c r="BS14" s="125"/>
      <c r="BT14" s="120"/>
      <c r="BU14" s="126" t="s">
        <v>117</v>
      </c>
      <c r="BV14" s="127" t="str">
        <f aca="false">小学生種目登録!$H72</f>
        <v/>
      </c>
      <c r="BW14" s="127" t="e">
        <f aca="false">#REF!</f>
        <v>#REF!</v>
      </c>
      <c r="BX14" s="124"/>
      <c r="BY14" s="125"/>
      <c r="BZ14" s="126" t="s">
        <v>117</v>
      </c>
      <c r="CA14" s="127" t="str">
        <f aca="false">小学生種目登録!$H79</f>
        <v/>
      </c>
      <c r="CB14" s="127" t="e">
        <f aca="false">#REF!</f>
        <v>#REF!</v>
      </c>
      <c r="CC14" s="124"/>
      <c r="CD14" s="125"/>
      <c r="CE14" s="120"/>
      <c r="CF14" s="126" t="s">
        <v>117</v>
      </c>
      <c r="CG14" s="127" t="str">
        <f aca="false">小学生種目登録!$H80</f>
        <v/>
      </c>
      <c r="CH14" s="127" t="e">
        <f aca="false">#REF!</f>
        <v>#REF!</v>
      </c>
      <c r="CI14" s="124"/>
      <c r="CJ14" s="125"/>
      <c r="CK14" s="126" t="s">
        <v>117</v>
      </c>
      <c r="CL14" s="127" t="str">
        <f aca="false">小学生種目登録!$H87</f>
        <v/>
      </c>
      <c r="CM14" s="127" t="e">
        <f aca="false">#REF!</f>
        <v>#REF!</v>
      </c>
      <c r="CN14" s="124"/>
      <c r="CO14" s="125"/>
      <c r="CP14" s="120"/>
      <c r="CQ14" s="126" t="s">
        <v>117</v>
      </c>
      <c r="CR14" s="127" t="str">
        <f aca="false">小学生種目登録!$H88</f>
        <v/>
      </c>
      <c r="CS14" s="127" t="e">
        <f aca="false">#REF!</f>
        <v>#REF!</v>
      </c>
      <c r="CT14" s="124"/>
      <c r="CU14" s="125"/>
      <c r="CV14" s="126" t="s">
        <v>117</v>
      </c>
      <c r="CW14" s="127" t="str">
        <f aca="false">小学生種目登録!$H95</f>
        <v/>
      </c>
      <c r="CX14" s="127" t="e">
        <f aca="false">#REF!</f>
        <v>#REF!</v>
      </c>
      <c r="CY14" s="124"/>
      <c r="CZ14" s="125"/>
      <c r="DA14" s="120"/>
      <c r="DB14" s="126" t="s">
        <v>117</v>
      </c>
      <c r="DC14" s="127" t="str">
        <f aca="false">小学生種目登録!$H96</f>
        <v/>
      </c>
      <c r="DD14" s="127" t="e">
        <f aca="false">#REF!</f>
        <v>#REF!</v>
      </c>
      <c r="DE14" s="124"/>
      <c r="DF14" s="125"/>
    </row>
    <row r="15" customFormat="false" ht="16.5" hidden="false" customHeight="true" outlineLevel="0" collapsed="false">
      <c r="A15" s="128" t="s">
        <v>118</v>
      </c>
      <c r="B15" s="129" t="str">
        <f aca="false">IF(B17="","",小学生種目登録!$D$3)</f>
        <v/>
      </c>
      <c r="C15" s="129"/>
      <c r="D15" s="130" t="s">
        <v>119</v>
      </c>
      <c r="E15" s="131" t="str">
        <f aca="false">小学生種目登録!$I23</f>
        <v/>
      </c>
      <c r="F15" s="120"/>
      <c r="G15" s="128" t="s">
        <v>118</v>
      </c>
      <c r="H15" s="129" t="str">
        <f aca="false">IF(H17="","",小学生種目登録!$D$3)</f>
        <v/>
      </c>
      <c r="I15" s="129"/>
      <c r="J15" s="130" t="s">
        <v>119</v>
      </c>
      <c r="K15" s="131" t="str">
        <f aca="false">小学生種目登録!$I24</f>
        <v/>
      </c>
      <c r="L15" s="128" t="s">
        <v>118</v>
      </c>
      <c r="M15" s="129" t="str">
        <f aca="false">IF(M17="","",小学生種目登録!$D$3)</f>
        <v/>
      </c>
      <c r="N15" s="129"/>
      <c r="O15" s="130" t="s">
        <v>119</v>
      </c>
      <c r="P15" s="131" t="str">
        <f aca="false">小学生種目登録!$I31</f>
        <v/>
      </c>
      <c r="Q15" s="120"/>
      <c r="R15" s="128" t="s">
        <v>118</v>
      </c>
      <c r="S15" s="129" t="str">
        <f aca="false">IF(S17="","",小学生種目登録!$D$3)</f>
        <v/>
      </c>
      <c r="T15" s="129"/>
      <c r="U15" s="130" t="s">
        <v>119</v>
      </c>
      <c r="V15" s="131" t="str">
        <f aca="false">小学生種目登録!$I32</f>
        <v/>
      </c>
      <c r="W15" s="128" t="s">
        <v>118</v>
      </c>
      <c r="X15" s="129" t="str">
        <f aca="false">IF(X17="","",小学生種目登録!$D$3)</f>
        <v/>
      </c>
      <c r="Y15" s="129"/>
      <c r="Z15" s="130" t="s">
        <v>119</v>
      </c>
      <c r="AA15" s="131" t="str">
        <f aca="false">小学生種目登録!$I39</f>
        <v/>
      </c>
      <c r="AB15" s="120"/>
      <c r="AC15" s="128" t="s">
        <v>118</v>
      </c>
      <c r="AD15" s="129" t="str">
        <f aca="false">IF(AD17="","",小学生種目登録!$D$3)</f>
        <v/>
      </c>
      <c r="AE15" s="129"/>
      <c r="AF15" s="130" t="s">
        <v>119</v>
      </c>
      <c r="AG15" s="131" t="str">
        <f aca="false">小学生種目登録!$I40</f>
        <v/>
      </c>
      <c r="AH15" s="128" t="s">
        <v>118</v>
      </c>
      <c r="AI15" s="129" t="str">
        <f aca="false">IF(AI17="","",小学生種目登録!$D$3)</f>
        <v/>
      </c>
      <c r="AJ15" s="129"/>
      <c r="AK15" s="130" t="s">
        <v>119</v>
      </c>
      <c r="AL15" s="131" t="str">
        <f aca="false">小学生種目登録!$I47</f>
        <v/>
      </c>
      <c r="AM15" s="120"/>
      <c r="AN15" s="128" t="s">
        <v>118</v>
      </c>
      <c r="AO15" s="129" t="str">
        <f aca="false">IF(AO17="","",小学生種目登録!$D$3)</f>
        <v/>
      </c>
      <c r="AP15" s="129"/>
      <c r="AQ15" s="130" t="s">
        <v>119</v>
      </c>
      <c r="AR15" s="131" t="str">
        <f aca="false">小学生種目登録!$I48</f>
        <v/>
      </c>
      <c r="AS15" s="128" t="s">
        <v>118</v>
      </c>
      <c r="AT15" s="129" t="str">
        <f aca="false">IF(AT17="","",小学生種目登録!$D$3)</f>
        <v/>
      </c>
      <c r="AU15" s="129"/>
      <c r="AV15" s="130" t="s">
        <v>119</v>
      </c>
      <c r="AW15" s="131" t="str">
        <f aca="false">小学生種目登録!$I55</f>
        <v/>
      </c>
      <c r="AX15" s="120"/>
      <c r="AY15" s="128" t="s">
        <v>118</v>
      </c>
      <c r="AZ15" s="129" t="str">
        <f aca="false">IF(AZ17="","",小学生種目登録!$D$3)</f>
        <v/>
      </c>
      <c r="BA15" s="129"/>
      <c r="BB15" s="130" t="s">
        <v>119</v>
      </c>
      <c r="BC15" s="131" t="str">
        <f aca="false">小学生種目登録!$I56</f>
        <v/>
      </c>
      <c r="BD15" s="128" t="s">
        <v>118</v>
      </c>
      <c r="BE15" s="129" t="str">
        <f aca="false">IF(BE17="","",小学生種目登録!$D$3)</f>
        <v/>
      </c>
      <c r="BF15" s="129"/>
      <c r="BG15" s="130" t="s">
        <v>119</v>
      </c>
      <c r="BH15" s="131" t="str">
        <f aca="false">小学生種目登録!$I63</f>
        <v/>
      </c>
      <c r="BI15" s="120"/>
      <c r="BJ15" s="128" t="s">
        <v>118</v>
      </c>
      <c r="BK15" s="129" t="str">
        <f aca="false">IF(BK17="","",小学生種目登録!$D$3)</f>
        <v/>
      </c>
      <c r="BL15" s="129"/>
      <c r="BM15" s="130" t="s">
        <v>119</v>
      </c>
      <c r="BN15" s="131" t="str">
        <f aca="false">小学生種目登録!$I64</f>
        <v/>
      </c>
      <c r="BO15" s="128" t="s">
        <v>118</v>
      </c>
      <c r="BP15" s="129" t="str">
        <f aca="false">IF(BP17="","",小学生種目登録!$D$3)</f>
        <v/>
      </c>
      <c r="BQ15" s="129"/>
      <c r="BR15" s="130" t="s">
        <v>119</v>
      </c>
      <c r="BS15" s="131" t="str">
        <f aca="false">小学生種目登録!$I71</f>
        <v/>
      </c>
      <c r="BT15" s="120"/>
      <c r="BU15" s="128" t="s">
        <v>118</v>
      </c>
      <c r="BV15" s="129" t="str">
        <f aca="false">IF(BV17="","",小学生種目登録!$D$3)</f>
        <v/>
      </c>
      <c r="BW15" s="129"/>
      <c r="BX15" s="130" t="s">
        <v>119</v>
      </c>
      <c r="BY15" s="131" t="str">
        <f aca="false">小学生種目登録!$I72</f>
        <v/>
      </c>
      <c r="BZ15" s="128" t="s">
        <v>118</v>
      </c>
      <c r="CA15" s="129" t="str">
        <f aca="false">IF(CA17="","",小学生種目登録!$D$3)</f>
        <v/>
      </c>
      <c r="CB15" s="129"/>
      <c r="CC15" s="130" t="s">
        <v>119</v>
      </c>
      <c r="CD15" s="131" t="str">
        <f aca="false">小学生種目登録!$I79</f>
        <v/>
      </c>
      <c r="CE15" s="120"/>
      <c r="CF15" s="128" t="s">
        <v>118</v>
      </c>
      <c r="CG15" s="129" t="str">
        <f aca="false">IF(CG17="","",小学生種目登録!$D$3)</f>
        <v/>
      </c>
      <c r="CH15" s="129"/>
      <c r="CI15" s="130" t="s">
        <v>119</v>
      </c>
      <c r="CJ15" s="131" t="str">
        <f aca="false">小学生種目登録!$I80</f>
        <v/>
      </c>
      <c r="CK15" s="128" t="s">
        <v>118</v>
      </c>
      <c r="CL15" s="129" t="str">
        <f aca="false">IF(CL17="","",小学生種目登録!$D$3)</f>
        <v/>
      </c>
      <c r="CM15" s="129"/>
      <c r="CN15" s="130" t="s">
        <v>119</v>
      </c>
      <c r="CO15" s="131" t="str">
        <f aca="false">小学生種目登録!$I87</f>
        <v/>
      </c>
      <c r="CP15" s="120"/>
      <c r="CQ15" s="128" t="s">
        <v>118</v>
      </c>
      <c r="CR15" s="129" t="str">
        <f aca="false">IF(CR17="","",小学生種目登録!$D$3)</f>
        <v/>
      </c>
      <c r="CS15" s="129"/>
      <c r="CT15" s="130" t="s">
        <v>119</v>
      </c>
      <c r="CU15" s="131" t="str">
        <f aca="false">小学生種目登録!$I88</f>
        <v/>
      </c>
      <c r="CV15" s="128" t="s">
        <v>118</v>
      </c>
      <c r="CW15" s="129" t="str">
        <f aca="false">IF(CW17="","",小学生種目登録!$D$3)</f>
        <v/>
      </c>
      <c r="CX15" s="129"/>
      <c r="CY15" s="130" t="s">
        <v>119</v>
      </c>
      <c r="CZ15" s="131" t="str">
        <f aca="false">小学生種目登録!$I95</f>
        <v/>
      </c>
      <c r="DA15" s="120"/>
      <c r="DB15" s="128" t="s">
        <v>118</v>
      </c>
      <c r="DC15" s="129" t="str">
        <f aca="false">IF(DC17="","",小学生種目登録!$D$3)</f>
        <v/>
      </c>
      <c r="DD15" s="129"/>
      <c r="DE15" s="130" t="s">
        <v>119</v>
      </c>
      <c r="DF15" s="131" t="str">
        <f aca="false">小学生種目登録!$I96</f>
        <v/>
      </c>
    </row>
    <row r="16" customFormat="false" ht="16.5" hidden="false" customHeight="true" outlineLevel="0" collapsed="false">
      <c r="A16" s="126" t="s">
        <v>120</v>
      </c>
      <c r="B16" s="129"/>
      <c r="C16" s="129"/>
      <c r="D16" s="130" t="s">
        <v>121</v>
      </c>
      <c r="E16" s="131"/>
      <c r="F16" s="120"/>
      <c r="G16" s="126" t="s">
        <v>120</v>
      </c>
      <c r="H16" s="129"/>
      <c r="I16" s="129"/>
      <c r="J16" s="130" t="s">
        <v>121</v>
      </c>
      <c r="K16" s="131"/>
      <c r="L16" s="126" t="s">
        <v>120</v>
      </c>
      <c r="M16" s="129"/>
      <c r="N16" s="129"/>
      <c r="O16" s="130" t="s">
        <v>121</v>
      </c>
      <c r="P16" s="131"/>
      <c r="Q16" s="120"/>
      <c r="R16" s="126" t="s">
        <v>120</v>
      </c>
      <c r="S16" s="129"/>
      <c r="T16" s="129"/>
      <c r="U16" s="130" t="s">
        <v>121</v>
      </c>
      <c r="V16" s="131"/>
      <c r="W16" s="126" t="s">
        <v>120</v>
      </c>
      <c r="X16" s="129"/>
      <c r="Y16" s="129"/>
      <c r="Z16" s="130" t="s">
        <v>121</v>
      </c>
      <c r="AA16" s="131"/>
      <c r="AB16" s="120"/>
      <c r="AC16" s="126" t="s">
        <v>120</v>
      </c>
      <c r="AD16" s="129"/>
      <c r="AE16" s="129"/>
      <c r="AF16" s="130" t="s">
        <v>121</v>
      </c>
      <c r="AG16" s="131"/>
      <c r="AH16" s="126" t="s">
        <v>120</v>
      </c>
      <c r="AI16" s="129"/>
      <c r="AJ16" s="129"/>
      <c r="AK16" s="130" t="s">
        <v>121</v>
      </c>
      <c r="AL16" s="131"/>
      <c r="AM16" s="120"/>
      <c r="AN16" s="126" t="s">
        <v>120</v>
      </c>
      <c r="AO16" s="129"/>
      <c r="AP16" s="129"/>
      <c r="AQ16" s="130" t="s">
        <v>121</v>
      </c>
      <c r="AR16" s="131"/>
      <c r="AS16" s="126" t="s">
        <v>120</v>
      </c>
      <c r="AT16" s="129"/>
      <c r="AU16" s="129"/>
      <c r="AV16" s="130" t="s">
        <v>121</v>
      </c>
      <c r="AW16" s="131"/>
      <c r="AX16" s="120"/>
      <c r="AY16" s="126" t="s">
        <v>120</v>
      </c>
      <c r="AZ16" s="129"/>
      <c r="BA16" s="129"/>
      <c r="BB16" s="130" t="s">
        <v>121</v>
      </c>
      <c r="BC16" s="131"/>
      <c r="BD16" s="126" t="s">
        <v>120</v>
      </c>
      <c r="BE16" s="129"/>
      <c r="BF16" s="129"/>
      <c r="BG16" s="130" t="s">
        <v>121</v>
      </c>
      <c r="BH16" s="131"/>
      <c r="BI16" s="120"/>
      <c r="BJ16" s="126" t="s">
        <v>120</v>
      </c>
      <c r="BK16" s="129"/>
      <c r="BL16" s="129"/>
      <c r="BM16" s="130" t="s">
        <v>121</v>
      </c>
      <c r="BN16" s="131"/>
      <c r="BO16" s="126" t="s">
        <v>120</v>
      </c>
      <c r="BP16" s="129"/>
      <c r="BQ16" s="129"/>
      <c r="BR16" s="130" t="s">
        <v>121</v>
      </c>
      <c r="BS16" s="131"/>
      <c r="BT16" s="120"/>
      <c r="BU16" s="126" t="s">
        <v>120</v>
      </c>
      <c r="BV16" s="129"/>
      <c r="BW16" s="129"/>
      <c r="BX16" s="130" t="s">
        <v>121</v>
      </c>
      <c r="BY16" s="131"/>
      <c r="BZ16" s="126" t="s">
        <v>120</v>
      </c>
      <c r="CA16" s="129"/>
      <c r="CB16" s="129"/>
      <c r="CC16" s="130" t="s">
        <v>121</v>
      </c>
      <c r="CD16" s="131"/>
      <c r="CE16" s="120"/>
      <c r="CF16" s="126" t="s">
        <v>120</v>
      </c>
      <c r="CG16" s="129"/>
      <c r="CH16" s="129"/>
      <c r="CI16" s="130" t="s">
        <v>121</v>
      </c>
      <c r="CJ16" s="131"/>
      <c r="CK16" s="126" t="s">
        <v>120</v>
      </c>
      <c r="CL16" s="129"/>
      <c r="CM16" s="129"/>
      <c r="CN16" s="130" t="s">
        <v>121</v>
      </c>
      <c r="CO16" s="131"/>
      <c r="CP16" s="120"/>
      <c r="CQ16" s="126" t="s">
        <v>120</v>
      </c>
      <c r="CR16" s="129"/>
      <c r="CS16" s="129"/>
      <c r="CT16" s="130" t="s">
        <v>121</v>
      </c>
      <c r="CU16" s="131"/>
      <c r="CV16" s="126" t="s">
        <v>120</v>
      </c>
      <c r="CW16" s="129"/>
      <c r="CX16" s="129"/>
      <c r="CY16" s="130" t="s">
        <v>121</v>
      </c>
      <c r="CZ16" s="131"/>
      <c r="DA16" s="120"/>
      <c r="DB16" s="126" t="s">
        <v>120</v>
      </c>
      <c r="DC16" s="129"/>
      <c r="DD16" s="129"/>
      <c r="DE16" s="130" t="s">
        <v>121</v>
      </c>
      <c r="DF16" s="131"/>
    </row>
    <row r="17" customFormat="false" ht="33" hidden="false" customHeight="true" outlineLevel="0" collapsed="false">
      <c r="A17" s="132" t="s">
        <v>122</v>
      </c>
      <c r="B17" s="131" t="str">
        <f aca="false">小学生種目登録!$C23&amp;小学生種目登録!$D23</f>
        <v/>
      </c>
      <c r="C17" s="131"/>
      <c r="D17" s="131"/>
      <c r="E17" s="131"/>
      <c r="F17" s="120"/>
      <c r="G17" s="132" t="s">
        <v>122</v>
      </c>
      <c r="H17" s="131" t="str">
        <f aca="false">小学生種目登録!$C24&amp;小学生種目登録!$D24</f>
        <v/>
      </c>
      <c r="I17" s="131"/>
      <c r="J17" s="131"/>
      <c r="K17" s="131"/>
      <c r="L17" s="132" t="s">
        <v>122</v>
      </c>
      <c r="M17" s="131" t="str">
        <f aca="false">小学生種目登録!$C31&amp;小学生種目登録!$D31</f>
        <v/>
      </c>
      <c r="N17" s="131"/>
      <c r="O17" s="131"/>
      <c r="P17" s="131"/>
      <c r="Q17" s="120"/>
      <c r="R17" s="132" t="s">
        <v>122</v>
      </c>
      <c r="S17" s="131" t="str">
        <f aca="false">小学生種目登録!$C32&amp;小学生種目登録!$D32</f>
        <v/>
      </c>
      <c r="T17" s="131"/>
      <c r="U17" s="131"/>
      <c r="V17" s="131"/>
      <c r="W17" s="132" t="s">
        <v>122</v>
      </c>
      <c r="X17" s="131" t="str">
        <f aca="false">小学生種目登録!$C39&amp;小学生種目登録!$D39</f>
        <v/>
      </c>
      <c r="Y17" s="131"/>
      <c r="Z17" s="131"/>
      <c r="AA17" s="131"/>
      <c r="AB17" s="120"/>
      <c r="AC17" s="132" t="s">
        <v>122</v>
      </c>
      <c r="AD17" s="131" t="str">
        <f aca="false">小学生種目登録!$C40&amp;小学生種目登録!$D40</f>
        <v/>
      </c>
      <c r="AE17" s="131"/>
      <c r="AF17" s="131"/>
      <c r="AG17" s="131"/>
      <c r="AH17" s="132" t="s">
        <v>122</v>
      </c>
      <c r="AI17" s="131" t="str">
        <f aca="false">小学生種目登録!$C47&amp;小学生種目登録!$D47</f>
        <v/>
      </c>
      <c r="AJ17" s="131"/>
      <c r="AK17" s="131"/>
      <c r="AL17" s="131"/>
      <c r="AM17" s="120"/>
      <c r="AN17" s="132" t="s">
        <v>122</v>
      </c>
      <c r="AO17" s="131" t="str">
        <f aca="false">小学生種目登録!$C48&amp;小学生種目登録!$D48</f>
        <v/>
      </c>
      <c r="AP17" s="131"/>
      <c r="AQ17" s="131"/>
      <c r="AR17" s="131"/>
      <c r="AS17" s="132" t="s">
        <v>122</v>
      </c>
      <c r="AT17" s="131" t="str">
        <f aca="false">小学生種目登録!$C55&amp;小学生種目登録!$D55</f>
        <v/>
      </c>
      <c r="AU17" s="131"/>
      <c r="AV17" s="131"/>
      <c r="AW17" s="131"/>
      <c r="AX17" s="120"/>
      <c r="AY17" s="132" t="s">
        <v>122</v>
      </c>
      <c r="AZ17" s="131" t="str">
        <f aca="false">小学生種目登録!$C56&amp;小学生種目登録!$D56</f>
        <v/>
      </c>
      <c r="BA17" s="131"/>
      <c r="BB17" s="131"/>
      <c r="BC17" s="131"/>
      <c r="BD17" s="132" t="s">
        <v>122</v>
      </c>
      <c r="BE17" s="131" t="str">
        <f aca="false">小学生種目登録!$C63&amp;小学生種目登録!$D63</f>
        <v/>
      </c>
      <c r="BF17" s="131"/>
      <c r="BG17" s="131"/>
      <c r="BH17" s="131"/>
      <c r="BI17" s="120"/>
      <c r="BJ17" s="132" t="s">
        <v>122</v>
      </c>
      <c r="BK17" s="131" t="str">
        <f aca="false">小学生種目登録!$C64&amp;小学生種目登録!$D64</f>
        <v/>
      </c>
      <c r="BL17" s="131"/>
      <c r="BM17" s="131"/>
      <c r="BN17" s="131"/>
      <c r="BO17" s="132" t="s">
        <v>122</v>
      </c>
      <c r="BP17" s="131" t="str">
        <f aca="false">小学生種目登録!$C71&amp;小学生種目登録!$D71</f>
        <v/>
      </c>
      <c r="BQ17" s="131"/>
      <c r="BR17" s="131"/>
      <c r="BS17" s="131"/>
      <c r="BT17" s="120"/>
      <c r="BU17" s="132" t="s">
        <v>122</v>
      </c>
      <c r="BV17" s="131" t="str">
        <f aca="false">小学生種目登録!$C72&amp;小学生種目登録!$D72</f>
        <v/>
      </c>
      <c r="BW17" s="131"/>
      <c r="BX17" s="131"/>
      <c r="BY17" s="131"/>
      <c r="BZ17" s="132" t="s">
        <v>122</v>
      </c>
      <c r="CA17" s="131" t="str">
        <f aca="false">小学生種目登録!$C79&amp;小学生種目登録!$D79</f>
        <v/>
      </c>
      <c r="CB17" s="131"/>
      <c r="CC17" s="131"/>
      <c r="CD17" s="131"/>
      <c r="CE17" s="120"/>
      <c r="CF17" s="132" t="s">
        <v>122</v>
      </c>
      <c r="CG17" s="131" t="str">
        <f aca="false">小学生種目登録!$C80&amp;小学生種目登録!$D80</f>
        <v/>
      </c>
      <c r="CH17" s="131"/>
      <c r="CI17" s="131"/>
      <c r="CJ17" s="131"/>
      <c r="CK17" s="132" t="s">
        <v>122</v>
      </c>
      <c r="CL17" s="131" t="str">
        <f aca="false">小学生種目登録!$C87&amp;小学生種目登録!$D87</f>
        <v/>
      </c>
      <c r="CM17" s="131"/>
      <c r="CN17" s="131"/>
      <c r="CO17" s="131"/>
      <c r="CP17" s="120"/>
      <c r="CQ17" s="132" t="s">
        <v>122</v>
      </c>
      <c r="CR17" s="131" t="str">
        <f aca="false">小学生種目登録!$C88&amp;小学生種目登録!$D88</f>
        <v/>
      </c>
      <c r="CS17" s="131"/>
      <c r="CT17" s="131"/>
      <c r="CU17" s="131"/>
      <c r="CV17" s="132" t="s">
        <v>122</v>
      </c>
      <c r="CW17" s="131" t="str">
        <f aca="false">小学生種目登録!$C95&amp;小学生種目登録!$D95</f>
        <v/>
      </c>
      <c r="CX17" s="131"/>
      <c r="CY17" s="131"/>
      <c r="CZ17" s="131"/>
      <c r="DA17" s="120"/>
      <c r="DB17" s="132" t="s">
        <v>122</v>
      </c>
      <c r="DC17" s="131" t="str">
        <f aca="false">小学生種目登録!$C96&amp;小学生種目登録!$D96</f>
        <v/>
      </c>
      <c r="DD17" s="131"/>
      <c r="DE17" s="131"/>
      <c r="DF17" s="131"/>
    </row>
    <row r="18" customFormat="false" ht="16.5" hidden="false" customHeight="true" outlineLevel="0" collapsed="false">
      <c r="A18" s="133" t="s">
        <v>123</v>
      </c>
      <c r="B18" s="134" t="str">
        <f aca="false">IF(小学生種目登録!$K23="","",小学生種目登録!$K23)</f>
        <v/>
      </c>
      <c r="C18" s="135" t="s">
        <v>124</v>
      </c>
      <c r="D18" s="135"/>
      <c r="E18" s="135"/>
      <c r="F18" s="120"/>
      <c r="G18" s="133" t="s">
        <v>123</v>
      </c>
      <c r="H18" s="134" t="str">
        <f aca="false">IF(小学生種目登録!$K24="","",小学生種目登録!$K24)</f>
        <v/>
      </c>
      <c r="I18" s="135" t="s">
        <v>124</v>
      </c>
      <c r="J18" s="135"/>
      <c r="K18" s="135"/>
      <c r="L18" s="133" t="s">
        <v>123</v>
      </c>
      <c r="M18" s="134" t="str">
        <f aca="false">IF(小学生種目登録!$K31="","",小学生種目登録!$K31)</f>
        <v/>
      </c>
      <c r="N18" s="135" t="s">
        <v>124</v>
      </c>
      <c r="O18" s="135"/>
      <c r="P18" s="135"/>
      <c r="Q18" s="120"/>
      <c r="R18" s="133" t="s">
        <v>123</v>
      </c>
      <c r="S18" s="134" t="str">
        <f aca="false">IF(小学生種目登録!$K32="","",小学生種目登録!$K32)</f>
        <v/>
      </c>
      <c r="T18" s="135" t="s">
        <v>124</v>
      </c>
      <c r="U18" s="135"/>
      <c r="V18" s="135"/>
      <c r="W18" s="133" t="s">
        <v>123</v>
      </c>
      <c r="X18" s="134" t="str">
        <f aca="false">IF(小学生種目登録!$K39="","",小学生種目登録!$K39)</f>
        <v/>
      </c>
      <c r="Y18" s="135" t="s">
        <v>124</v>
      </c>
      <c r="Z18" s="135"/>
      <c r="AA18" s="135"/>
      <c r="AB18" s="120"/>
      <c r="AC18" s="133" t="s">
        <v>123</v>
      </c>
      <c r="AD18" s="134" t="str">
        <f aca="false">IF(小学生種目登録!$K40="","",小学生種目登録!$K40)</f>
        <v/>
      </c>
      <c r="AE18" s="135" t="s">
        <v>124</v>
      </c>
      <c r="AF18" s="135"/>
      <c r="AG18" s="135"/>
      <c r="AH18" s="133" t="s">
        <v>123</v>
      </c>
      <c r="AI18" s="134" t="str">
        <f aca="false">IF(小学生種目登録!$K47="","",小学生種目登録!$K47)</f>
        <v/>
      </c>
      <c r="AJ18" s="135" t="s">
        <v>124</v>
      </c>
      <c r="AK18" s="135"/>
      <c r="AL18" s="135"/>
      <c r="AM18" s="120"/>
      <c r="AN18" s="133" t="s">
        <v>123</v>
      </c>
      <c r="AO18" s="134" t="str">
        <f aca="false">IF(小学生種目登録!$K48="","",小学生種目登録!$K48)</f>
        <v/>
      </c>
      <c r="AP18" s="135" t="s">
        <v>124</v>
      </c>
      <c r="AQ18" s="135"/>
      <c r="AR18" s="135"/>
      <c r="AS18" s="133" t="s">
        <v>123</v>
      </c>
      <c r="AT18" s="134" t="str">
        <f aca="false">IF(小学生種目登録!$K55="","",小学生種目登録!$K55)</f>
        <v/>
      </c>
      <c r="AU18" s="135" t="s">
        <v>124</v>
      </c>
      <c r="AV18" s="135"/>
      <c r="AW18" s="135"/>
      <c r="AX18" s="120"/>
      <c r="AY18" s="133" t="s">
        <v>123</v>
      </c>
      <c r="AZ18" s="134" t="str">
        <f aca="false">IF(小学生種目登録!$K56="","",小学生種目登録!$K56)</f>
        <v/>
      </c>
      <c r="BA18" s="135" t="s">
        <v>124</v>
      </c>
      <c r="BB18" s="135"/>
      <c r="BC18" s="135"/>
      <c r="BD18" s="133" t="s">
        <v>123</v>
      </c>
      <c r="BE18" s="134" t="str">
        <f aca="false">IF(小学生種目登録!$K63="","",小学生種目登録!$K63)</f>
        <v/>
      </c>
      <c r="BF18" s="135" t="s">
        <v>124</v>
      </c>
      <c r="BG18" s="135"/>
      <c r="BH18" s="135"/>
      <c r="BI18" s="120"/>
      <c r="BJ18" s="133" t="s">
        <v>123</v>
      </c>
      <c r="BK18" s="134" t="str">
        <f aca="false">IF(小学生種目登録!$K64="","",小学生種目登録!$K64)</f>
        <v/>
      </c>
      <c r="BL18" s="135" t="s">
        <v>124</v>
      </c>
      <c r="BM18" s="135"/>
      <c r="BN18" s="135"/>
      <c r="BO18" s="133" t="s">
        <v>123</v>
      </c>
      <c r="BP18" s="134" t="str">
        <f aca="false">IF(小学生種目登録!$K71="","",小学生種目登録!$K71)</f>
        <v/>
      </c>
      <c r="BQ18" s="135" t="s">
        <v>124</v>
      </c>
      <c r="BR18" s="135"/>
      <c r="BS18" s="135"/>
      <c r="BT18" s="120"/>
      <c r="BU18" s="133" t="s">
        <v>123</v>
      </c>
      <c r="BV18" s="134" t="str">
        <f aca="false">IF(小学生種目登録!$K72="","",小学生種目登録!$K72)</f>
        <v/>
      </c>
      <c r="BW18" s="135" t="s">
        <v>124</v>
      </c>
      <c r="BX18" s="135"/>
      <c r="BY18" s="135"/>
      <c r="BZ18" s="133" t="s">
        <v>123</v>
      </c>
      <c r="CA18" s="134" t="str">
        <f aca="false">IF(小学生種目登録!$K79="","",小学生種目登録!$K79)</f>
        <v/>
      </c>
      <c r="CB18" s="135" t="s">
        <v>124</v>
      </c>
      <c r="CC18" s="135"/>
      <c r="CD18" s="135"/>
      <c r="CE18" s="120"/>
      <c r="CF18" s="133" t="s">
        <v>123</v>
      </c>
      <c r="CG18" s="134" t="str">
        <f aca="false">IF(小学生種目登録!$K80="","",小学生種目登録!$K80)</f>
        <v/>
      </c>
      <c r="CH18" s="135" t="s">
        <v>124</v>
      </c>
      <c r="CI18" s="135"/>
      <c r="CJ18" s="135"/>
      <c r="CK18" s="133" t="s">
        <v>123</v>
      </c>
      <c r="CL18" s="134" t="str">
        <f aca="false">IF(小学生種目登録!$K87="","",小学生種目登録!$K87)</f>
        <v/>
      </c>
      <c r="CM18" s="135" t="s">
        <v>124</v>
      </c>
      <c r="CN18" s="135"/>
      <c r="CO18" s="135"/>
      <c r="CP18" s="120"/>
      <c r="CQ18" s="133" t="s">
        <v>123</v>
      </c>
      <c r="CR18" s="134" t="str">
        <f aca="false">IF(小学生種目登録!$K88="","",小学生種目登録!$K88)</f>
        <v/>
      </c>
      <c r="CS18" s="135" t="s">
        <v>124</v>
      </c>
      <c r="CT18" s="135"/>
      <c r="CU18" s="135"/>
      <c r="CV18" s="133" t="s">
        <v>123</v>
      </c>
      <c r="CW18" s="134" t="str">
        <f aca="false">IF(小学生種目登録!$K95="","",小学生種目登録!$K95)</f>
        <v/>
      </c>
      <c r="CX18" s="135" t="s">
        <v>124</v>
      </c>
      <c r="CY18" s="135"/>
      <c r="CZ18" s="135"/>
      <c r="DA18" s="120"/>
      <c r="DB18" s="133" t="s">
        <v>123</v>
      </c>
      <c r="DC18" s="134" t="str">
        <f aca="false">IF(小学生種目登録!$K96="","",小学生種目登録!$K96)</f>
        <v/>
      </c>
      <c r="DD18" s="135" t="s">
        <v>124</v>
      </c>
      <c r="DE18" s="135"/>
      <c r="DF18" s="135"/>
    </row>
    <row r="19" customFormat="false" ht="16.5" hidden="false" customHeight="true" outlineLevel="0" collapsed="false">
      <c r="A19" s="133"/>
      <c r="B19" s="134"/>
      <c r="C19" s="136"/>
      <c r="D19" s="136"/>
      <c r="E19" s="136"/>
      <c r="F19" s="120"/>
      <c r="G19" s="133"/>
      <c r="H19" s="134"/>
      <c r="I19" s="136"/>
      <c r="J19" s="136"/>
      <c r="K19" s="136"/>
      <c r="L19" s="133"/>
      <c r="M19" s="134"/>
      <c r="N19" s="136"/>
      <c r="O19" s="136"/>
      <c r="P19" s="136"/>
      <c r="Q19" s="120"/>
      <c r="R19" s="133"/>
      <c r="S19" s="134"/>
      <c r="T19" s="136"/>
      <c r="U19" s="136"/>
      <c r="V19" s="136"/>
      <c r="W19" s="133"/>
      <c r="X19" s="134"/>
      <c r="Y19" s="136"/>
      <c r="Z19" s="136"/>
      <c r="AA19" s="136"/>
      <c r="AB19" s="120"/>
      <c r="AC19" s="133"/>
      <c r="AD19" s="134"/>
      <c r="AE19" s="136"/>
      <c r="AF19" s="136"/>
      <c r="AG19" s="136"/>
      <c r="AH19" s="133"/>
      <c r="AI19" s="134"/>
      <c r="AJ19" s="136"/>
      <c r="AK19" s="136"/>
      <c r="AL19" s="136"/>
      <c r="AM19" s="120"/>
      <c r="AN19" s="133"/>
      <c r="AO19" s="134"/>
      <c r="AP19" s="136"/>
      <c r="AQ19" s="136"/>
      <c r="AR19" s="136"/>
      <c r="AS19" s="133"/>
      <c r="AT19" s="134"/>
      <c r="AU19" s="136"/>
      <c r="AV19" s="136"/>
      <c r="AW19" s="136"/>
      <c r="AX19" s="120"/>
      <c r="AY19" s="133"/>
      <c r="AZ19" s="134"/>
      <c r="BA19" s="136"/>
      <c r="BB19" s="136"/>
      <c r="BC19" s="136"/>
      <c r="BD19" s="133"/>
      <c r="BE19" s="134"/>
      <c r="BF19" s="136"/>
      <c r="BG19" s="136"/>
      <c r="BH19" s="136"/>
      <c r="BI19" s="120"/>
      <c r="BJ19" s="133"/>
      <c r="BK19" s="134"/>
      <c r="BL19" s="136"/>
      <c r="BM19" s="136"/>
      <c r="BN19" s="136"/>
      <c r="BO19" s="133"/>
      <c r="BP19" s="134"/>
      <c r="BQ19" s="136"/>
      <c r="BR19" s="136"/>
      <c r="BS19" s="136"/>
      <c r="BT19" s="120"/>
      <c r="BU19" s="133"/>
      <c r="BV19" s="134"/>
      <c r="BW19" s="136"/>
      <c r="BX19" s="136"/>
      <c r="BY19" s="136"/>
      <c r="BZ19" s="133"/>
      <c r="CA19" s="134"/>
      <c r="CB19" s="136"/>
      <c r="CC19" s="136"/>
      <c r="CD19" s="136"/>
      <c r="CE19" s="120"/>
      <c r="CF19" s="133"/>
      <c r="CG19" s="134"/>
      <c r="CH19" s="136"/>
      <c r="CI19" s="136"/>
      <c r="CJ19" s="136"/>
      <c r="CK19" s="133"/>
      <c r="CL19" s="134"/>
      <c r="CM19" s="136"/>
      <c r="CN19" s="136"/>
      <c r="CO19" s="136"/>
      <c r="CP19" s="120"/>
      <c r="CQ19" s="133"/>
      <c r="CR19" s="134"/>
      <c r="CS19" s="136"/>
      <c r="CT19" s="136"/>
      <c r="CU19" s="136"/>
      <c r="CV19" s="133"/>
      <c r="CW19" s="134"/>
      <c r="CX19" s="136"/>
      <c r="CY19" s="136"/>
      <c r="CZ19" s="136"/>
      <c r="DA19" s="120"/>
      <c r="DB19" s="133"/>
      <c r="DC19" s="134"/>
      <c r="DD19" s="136"/>
      <c r="DE19" s="136"/>
      <c r="DF19" s="136"/>
    </row>
    <row r="20" customFormat="false" ht="33" hidden="false" customHeight="true" outlineLevel="0" collapsed="false">
      <c r="A20" s="137" t="s">
        <v>125</v>
      </c>
      <c r="B20" s="138" t="str">
        <f aca="false">IF(小学生種目登録!$G23="","",小学生種目登録!$G23)</f>
        <v/>
      </c>
      <c r="C20" s="138"/>
      <c r="D20" s="138"/>
      <c r="E20" s="138"/>
      <c r="F20" s="120"/>
      <c r="G20" s="137" t="s">
        <v>125</v>
      </c>
      <c r="H20" s="138" t="str">
        <f aca="false">IF(小学生種目登録!$G24="","",小学生種目登録!$G24)</f>
        <v/>
      </c>
      <c r="I20" s="138"/>
      <c r="J20" s="138"/>
      <c r="K20" s="138"/>
      <c r="L20" s="137" t="s">
        <v>125</v>
      </c>
      <c r="M20" s="138" t="str">
        <f aca="false">IF(小学生種目登録!$G31="","",小学生種目登録!$G31)</f>
        <v/>
      </c>
      <c r="N20" s="138"/>
      <c r="O20" s="138"/>
      <c r="P20" s="138"/>
      <c r="Q20" s="120"/>
      <c r="R20" s="137" t="s">
        <v>125</v>
      </c>
      <c r="S20" s="138" t="str">
        <f aca="false">IF(小学生種目登録!$G32="","",小学生種目登録!$G32)</f>
        <v/>
      </c>
      <c r="T20" s="138"/>
      <c r="U20" s="138"/>
      <c r="V20" s="138"/>
      <c r="W20" s="137" t="s">
        <v>125</v>
      </c>
      <c r="X20" s="138" t="str">
        <f aca="false">IF(小学生種目登録!$G39="","",小学生種目登録!$G39)</f>
        <v/>
      </c>
      <c r="Y20" s="138"/>
      <c r="Z20" s="138"/>
      <c r="AA20" s="138"/>
      <c r="AB20" s="120"/>
      <c r="AC20" s="137" t="s">
        <v>125</v>
      </c>
      <c r="AD20" s="138" t="str">
        <f aca="false">IF(小学生種目登録!$G40="","",小学生種目登録!$G40)</f>
        <v/>
      </c>
      <c r="AE20" s="138"/>
      <c r="AF20" s="138"/>
      <c r="AG20" s="138"/>
      <c r="AH20" s="137" t="s">
        <v>125</v>
      </c>
      <c r="AI20" s="138" t="str">
        <f aca="false">IF(小学生種目登録!$G47="","",小学生種目登録!$G47)</f>
        <v/>
      </c>
      <c r="AJ20" s="138"/>
      <c r="AK20" s="138"/>
      <c r="AL20" s="138"/>
      <c r="AM20" s="120"/>
      <c r="AN20" s="137" t="s">
        <v>125</v>
      </c>
      <c r="AO20" s="138" t="str">
        <f aca="false">IF(小学生種目登録!$G48="","",小学生種目登録!$G48)</f>
        <v/>
      </c>
      <c r="AP20" s="138"/>
      <c r="AQ20" s="138"/>
      <c r="AR20" s="138"/>
      <c r="AS20" s="137" t="s">
        <v>125</v>
      </c>
      <c r="AT20" s="138" t="str">
        <f aca="false">IF(小学生種目登録!$G55="","",小学生種目登録!$G55)</f>
        <v/>
      </c>
      <c r="AU20" s="138"/>
      <c r="AV20" s="138"/>
      <c r="AW20" s="138"/>
      <c r="AX20" s="120"/>
      <c r="AY20" s="137" t="s">
        <v>125</v>
      </c>
      <c r="AZ20" s="138" t="str">
        <f aca="false">IF(小学生種目登録!$G56="","",小学生種目登録!$G56)</f>
        <v/>
      </c>
      <c r="BA20" s="138"/>
      <c r="BB20" s="138"/>
      <c r="BC20" s="138"/>
      <c r="BD20" s="137" t="s">
        <v>125</v>
      </c>
      <c r="BE20" s="138" t="str">
        <f aca="false">IF(小学生種目登録!$G63="","",小学生種目登録!$G63)</f>
        <v/>
      </c>
      <c r="BF20" s="138"/>
      <c r="BG20" s="138"/>
      <c r="BH20" s="138"/>
      <c r="BI20" s="120"/>
      <c r="BJ20" s="137" t="s">
        <v>125</v>
      </c>
      <c r="BK20" s="138" t="str">
        <f aca="false">IF(小学生種目登録!$G64="","",小学生種目登録!$G64)</f>
        <v/>
      </c>
      <c r="BL20" s="138"/>
      <c r="BM20" s="138"/>
      <c r="BN20" s="138"/>
      <c r="BO20" s="137" t="s">
        <v>125</v>
      </c>
      <c r="BP20" s="138" t="str">
        <f aca="false">IF(小学生種目登録!$G71="","",小学生種目登録!$G71)</f>
        <v/>
      </c>
      <c r="BQ20" s="138"/>
      <c r="BR20" s="138"/>
      <c r="BS20" s="138"/>
      <c r="BT20" s="120"/>
      <c r="BU20" s="137" t="s">
        <v>125</v>
      </c>
      <c r="BV20" s="138" t="str">
        <f aca="false">IF(小学生種目登録!$G72="","",小学生種目登録!$G72)</f>
        <v/>
      </c>
      <c r="BW20" s="138"/>
      <c r="BX20" s="138"/>
      <c r="BY20" s="138"/>
      <c r="BZ20" s="137" t="s">
        <v>125</v>
      </c>
      <c r="CA20" s="138" t="str">
        <f aca="false">IF(小学生種目登録!$G79="","",小学生種目登録!$G79)</f>
        <v/>
      </c>
      <c r="CB20" s="138"/>
      <c r="CC20" s="138"/>
      <c r="CD20" s="138"/>
      <c r="CE20" s="120"/>
      <c r="CF20" s="137" t="s">
        <v>125</v>
      </c>
      <c r="CG20" s="138" t="str">
        <f aca="false">IF(小学生種目登録!$G80="","",小学生種目登録!$G80)</f>
        <v/>
      </c>
      <c r="CH20" s="138"/>
      <c r="CI20" s="138"/>
      <c r="CJ20" s="138"/>
      <c r="CK20" s="137" t="s">
        <v>125</v>
      </c>
      <c r="CL20" s="138" t="str">
        <f aca="false">IF(小学生種目登録!$G87="","",小学生種目登録!$G87)</f>
        <v/>
      </c>
      <c r="CM20" s="138"/>
      <c r="CN20" s="138"/>
      <c r="CO20" s="138"/>
      <c r="CP20" s="120"/>
      <c r="CQ20" s="137" t="s">
        <v>125</v>
      </c>
      <c r="CR20" s="138" t="str">
        <f aca="false">IF(小学生種目登録!$G88="","",小学生種目登録!$G88)</f>
        <v/>
      </c>
      <c r="CS20" s="138"/>
      <c r="CT20" s="138"/>
      <c r="CU20" s="138"/>
      <c r="CV20" s="137" t="s">
        <v>125</v>
      </c>
      <c r="CW20" s="138" t="str">
        <f aca="false">IF(小学生種目登録!$G95="","",小学生種目登録!$G95)</f>
        <v/>
      </c>
      <c r="CX20" s="138"/>
      <c r="CY20" s="138"/>
      <c r="CZ20" s="138"/>
      <c r="DA20" s="120"/>
      <c r="DB20" s="137" t="s">
        <v>125</v>
      </c>
      <c r="DC20" s="138" t="str">
        <f aca="false">IF(小学生種目登録!$G96="","",小学生種目登録!$G96)</f>
        <v/>
      </c>
      <c r="DD20" s="138"/>
      <c r="DE20" s="138"/>
      <c r="DF20" s="138"/>
    </row>
    <row r="21" customFormat="false" ht="24.75" hidden="false" customHeight="true" outlineLevel="0" collapsed="false">
      <c r="A21" s="139"/>
      <c r="B21" s="140"/>
      <c r="C21" s="141"/>
      <c r="D21" s="141"/>
      <c r="E21" s="141"/>
      <c r="F21" s="120"/>
      <c r="G21" s="139"/>
      <c r="H21" s="140"/>
      <c r="I21" s="141"/>
      <c r="J21" s="141"/>
      <c r="K21" s="141"/>
      <c r="L21" s="139"/>
      <c r="M21" s="140"/>
      <c r="N21" s="141"/>
      <c r="O21" s="141"/>
      <c r="P21" s="141"/>
      <c r="Q21" s="120"/>
      <c r="R21" s="139"/>
      <c r="S21" s="140"/>
      <c r="T21" s="141"/>
      <c r="U21" s="141"/>
      <c r="V21" s="141"/>
      <c r="W21" s="139"/>
      <c r="X21" s="140"/>
      <c r="Y21" s="141"/>
      <c r="Z21" s="141"/>
      <c r="AA21" s="141"/>
      <c r="AB21" s="120"/>
      <c r="AC21" s="139"/>
      <c r="AD21" s="140"/>
      <c r="AE21" s="141"/>
      <c r="AF21" s="141"/>
      <c r="AG21" s="141"/>
      <c r="AH21" s="139"/>
      <c r="AI21" s="140"/>
      <c r="AJ21" s="141"/>
      <c r="AK21" s="141"/>
      <c r="AL21" s="141"/>
      <c r="AM21" s="120"/>
      <c r="AN21" s="139"/>
      <c r="AO21" s="140"/>
      <c r="AP21" s="141"/>
      <c r="AQ21" s="141"/>
      <c r="AR21" s="141"/>
      <c r="AS21" s="139"/>
      <c r="AT21" s="140"/>
      <c r="AU21" s="141"/>
      <c r="AV21" s="141"/>
      <c r="AW21" s="141"/>
      <c r="AX21" s="120"/>
      <c r="AY21" s="139"/>
      <c r="AZ21" s="140"/>
      <c r="BA21" s="141"/>
      <c r="BB21" s="141"/>
      <c r="BC21" s="141"/>
      <c r="BD21" s="139"/>
      <c r="BE21" s="140"/>
      <c r="BF21" s="141"/>
      <c r="BG21" s="141"/>
      <c r="BH21" s="141"/>
      <c r="BI21" s="120"/>
      <c r="BJ21" s="139"/>
      <c r="BK21" s="140"/>
      <c r="BL21" s="141"/>
      <c r="BM21" s="141"/>
      <c r="BN21" s="141"/>
      <c r="BO21" s="139"/>
      <c r="BP21" s="140"/>
      <c r="BQ21" s="141"/>
      <c r="BR21" s="141"/>
      <c r="BS21" s="141"/>
      <c r="BT21" s="120"/>
      <c r="BU21" s="139"/>
      <c r="BV21" s="140"/>
      <c r="BW21" s="141"/>
      <c r="BX21" s="141"/>
      <c r="BY21" s="141"/>
      <c r="BZ21" s="139"/>
      <c r="CA21" s="140"/>
      <c r="CB21" s="141"/>
      <c r="CC21" s="141"/>
      <c r="CD21" s="141"/>
      <c r="CE21" s="120"/>
      <c r="CF21" s="139"/>
      <c r="CG21" s="140"/>
      <c r="CH21" s="141"/>
      <c r="CI21" s="141"/>
      <c r="CJ21" s="141"/>
      <c r="CK21" s="139"/>
      <c r="CL21" s="140"/>
      <c r="CM21" s="141"/>
      <c r="CN21" s="141"/>
      <c r="CO21" s="141"/>
      <c r="CP21" s="120"/>
      <c r="CQ21" s="139"/>
      <c r="CR21" s="140"/>
      <c r="CS21" s="141"/>
      <c r="CT21" s="141"/>
      <c r="CU21" s="141"/>
      <c r="CV21" s="139"/>
      <c r="CW21" s="140"/>
      <c r="CX21" s="141"/>
      <c r="CY21" s="141"/>
      <c r="CZ21" s="141"/>
      <c r="DA21" s="120"/>
      <c r="DB21" s="139"/>
      <c r="DC21" s="140"/>
      <c r="DD21" s="141"/>
      <c r="DE21" s="141"/>
      <c r="DF21" s="141"/>
    </row>
    <row r="22" customFormat="false" ht="24.75" hidden="false" customHeight="true" outlineLevel="0" collapsed="false">
      <c r="A22" s="120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  <c r="BD22" s="120"/>
      <c r="BE22" s="120"/>
      <c r="BF22" s="120"/>
      <c r="BG22" s="120"/>
      <c r="BH22" s="120"/>
      <c r="BI22" s="120"/>
      <c r="BJ22" s="120"/>
      <c r="BK22" s="120"/>
      <c r="BL22" s="120"/>
      <c r="BM22" s="120"/>
      <c r="BN22" s="120"/>
      <c r="BO22" s="120"/>
      <c r="BP22" s="120"/>
      <c r="BQ22" s="120"/>
      <c r="BR22" s="120"/>
      <c r="BS22" s="120"/>
      <c r="BT22" s="120"/>
      <c r="BU22" s="120"/>
      <c r="BV22" s="120"/>
      <c r="BW22" s="120"/>
      <c r="BX22" s="120"/>
      <c r="BY22" s="120"/>
      <c r="BZ22" s="120"/>
      <c r="CA22" s="120"/>
      <c r="CB22" s="120"/>
      <c r="CC22" s="120"/>
      <c r="CD22" s="120"/>
      <c r="CE22" s="120"/>
      <c r="CF22" s="120"/>
      <c r="CG22" s="120"/>
      <c r="CH22" s="120"/>
      <c r="CI22" s="120"/>
      <c r="CJ22" s="120"/>
      <c r="CK22" s="120"/>
      <c r="CL22" s="120"/>
      <c r="CM22" s="120"/>
      <c r="CN22" s="120"/>
      <c r="CO22" s="120"/>
      <c r="CP22" s="120"/>
      <c r="CQ22" s="120"/>
      <c r="CR22" s="120"/>
      <c r="CS22" s="120"/>
      <c r="CT22" s="120"/>
      <c r="CU22" s="120"/>
      <c r="CV22" s="120"/>
      <c r="CW22" s="120"/>
      <c r="CX22" s="120"/>
      <c r="CY22" s="120"/>
      <c r="CZ22" s="120"/>
      <c r="DA22" s="120"/>
      <c r="DB22" s="120"/>
      <c r="DC22" s="120"/>
      <c r="DD22" s="120"/>
      <c r="DE22" s="120"/>
      <c r="DF22" s="120"/>
    </row>
    <row r="23" customFormat="false" ht="14.85" hidden="false" customHeight="true" outlineLevel="0" collapsed="false">
      <c r="A23" s="120" t="s">
        <v>114</v>
      </c>
      <c r="B23" s="120"/>
      <c r="C23" s="120"/>
      <c r="D23" s="120"/>
      <c r="E23" s="121" t="n">
        <v>5</v>
      </c>
      <c r="F23" s="120"/>
      <c r="G23" s="120" t="s">
        <v>114</v>
      </c>
      <c r="H23" s="120"/>
      <c r="I23" s="120"/>
      <c r="J23" s="120"/>
      <c r="K23" s="121" t="n">
        <v>6</v>
      </c>
      <c r="L23" s="120" t="s">
        <v>114</v>
      </c>
      <c r="M23" s="120"/>
      <c r="N23" s="120"/>
      <c r="O23" s="120"/>
      <c r="P23" s="121" t="n">
        <v>13</v>
      </c>
      <c r="Q23" s="120"/>
      <c r="R23" s="120" t="s">
        <v>114</v>
      </c>
      <c r="S23" s="120"/>
      <c r="T23" s="120"/>
      <c r="U23" s="120"/>
      <c r="V23" s="121" t="n">
        <v>14</v>
      </c>
      <c r="W23" s="120" t="s">
        <v>114</v>
      </c>
      <c r="X23" s="120"/>
      <c r="Y23" s="120"/>
      <c r="Z23" s="120"/>
      <c r="AA23" s="121" t="n">
        <v>21</v>
      </c>
      <c r="AB23" s="120"/>
      <c r="AC23" s="120" t="s">
        <v>114</v>
      </c>
      <c r="AD23" s="120"/>
      <c r="AE23" s="120"/>
      <c r="AF23" s="120"/>
      <c r="AG23" s="121" t="n">
        <v>22</v>
      </c>
      <c r="AH23" s="120" t="s">
        <v>114</v>
      </c>
      <c r="AI23" s="120"/>
      <c r="AJ23" s="120"/>
      <c r="AK23" s="120"/>
      <c r="AL23" s="121" t="n">
        <v>29</v>
      </c>
      <c r="AM23" s="120"/>
      <c r="AN23" s="120" t="s">
        <v>114</v>
      </c>
      <c r="AO23" s="120"/>
      <c r="AP23" s="120"/>
      <c r="AQ23" s="120"/>
      <c r="AR23" s="121" t="n">
        <v>30</v>
      </c>
      <c r="AS23" s="120" t="s">
        <v>114</v>
      </c>
      <c r="AT23" s="120"/>
      <c r="AU23" s="120"/>
      <c r="AV23" s="120"/>
      <c r="AW23" s="121" t="n">
        <v>37</v>
      </c>
      <c r="AX23" s="120"/>
      <c r="AY23" s="120" t="s">
        <v>114</v>
      </c>
      <c r="AZ23" s="120"/>
      <c r="BA23" s="120"/>
      <c r="BB23" s="120"/>
      <c r="BC23" s="121" t="n">
        <v>38</v>
      </c>
      <c r="BD23" s="120" t="s">
        <v>114</v>
      </c>
      <c r="BE23" s="120"/>
      <c r="BF23" s="120"/>
      <c r="BG23" s="120"/>
      <c r="BH23" s="121" t="n">
        <v>45</v>
      </c>
      <c r="BI23" s="120"/>
      <c r="BJ23" s="120" t="s">
        <v>114</v>
      </c>
      <c r="BK23" s="120"/>
      <c r="BL23" s="120"/>
      <c r="BM23" s="120"/>
      <c r="BN23" s="121" t="n">
        <v>46</v>
      </c>
      <c r="BO23" s="120" t="s">
        <v>114</v>
      </c>
      <c r="BP23" s="120"/>
      <c r="BQ23" s="120"/>
      <c r="BR23" s="120"/>
      <c r="BS23" s="121" t="n">
        <v>53</v>
      </c>
      <c r="BT23" s="120"/>
      <c r="BU23" s="120" t="s">
        <v>114</v>
      </c>
      <c r="BV23" s="120"/>
      <c r="BW23" s="120"/>
      <c r="BX23" s="120"/>
      <c r="BY23" s="121" t="n">
        <v>54</v>
      </c>
      <c r="BZ23" s="120" t="s">
        <v>114</v>
      </c>
      <c r="CA23" s="120"/>
      <c r="CB23" s="120"/>
      <c r="CC23" s="120"/>
      <c r="CD23" s="121" t="n">
        <v>61</v>
      </c>
      <c r="CE23" s="120"/>
      <c r="CF23" s="120" t="s">
        <v>114</v>
      </c>
      <c r="CG23" s="120"/>
      <c r="CH23" s="120"/>
      <c r="CI23" s="120"/>
      <c r="CJ23" s="121" t="n">
        <v>62</v>
      </c>
      <c r="CK23" s="120" t="s">
        <v>114</v>
      </c>
      <c r="CL23" s="120"/>
      <c r="CM23" s="120"/>
      <c r="CN23" s="120"/>
      <c r="CO23" s="121" t="n">
        <v>69</v>
      </c>
      <c r="CP23" s="120"/>
      <c r="CQ23" s="120" t="s">
        <v>114</v>
      </c>
      <c r="CR23" s="120"/>
      <c r="CS23" s="120"/>
      <c r="CT23" s="120"/>
      <c r="CU23" s="121" t="n">
        <v>70</v>
      </c>
      <c r="CV23" s="120" t="s">
        <v>114</v>
      </c>
      <c r="CW23" s="120"/>
      <c r="CX23" s="120"/>
      <c r="CY23" s="120"/>
      <c r="CZ23" s="121" t="n">
        <v>77</v>
      </c>
      <c r="DA23" s="120"/>
      <c r="DB23" s="120" t="s">
        <v>114</v>
      </c>
      <c r="DC23" s="120"/>
      <c r="DD23" s="120"/>
      <c r="DE23" s="120"/>
      <c r="DF23" s="121" t="n">
        <v>78</v>
      </c>
    </row>
    <row r="24" customFormat="false" ht="10.35" hidden="false" customHeight="true" outlineLevel="0" collapsed="false">
      <c r="A24" s="122" t="s">
        <v>115</v>
      </c>
      <c r="B24" s="123" t="str">
        <f aca="false">IF(B31="","",IF(COUNTIF(B28,"*女*"),VLOOKUP(B31,出場選手データ中学生女子!$A$3:$F$81,3,FALSE()),VLOOKUP(B31,出場選手データ中学生男子!$A$3:$F$79,3,FALSE())))</f>
        <v/>
      </c>
      <c r="C24" s="123" t="e">
        <f aca="false">#REF!</f>
        <v>#REF!</v>
      </c>
      <c r="D24" s="124" t="s">
        <v>116</v>
      </c>
      <c r="E24" s="125" t="str">
        <f aca="false">IF(B28="","",IF(COUNTIF(B28,"*女*"),"女","男"))</f>
        <v/>
      </c>
      <c r="F24" s="120"/>
      <c r="G24" s="122" t="s">
        <v>115</v>
      </c>
      <c r="H24" s="123" t="str">
        <f aca="false">IF(H31="","",IF(COUNTIF(H28,"*女*"),VLOOKUP(H31,出場選手データ中学生女子!$A$3:$F$81,3,FALSE()),VLOOKUP(H31,出場選手データ中学生男子!$A$3:$F$79,3,FALSE())))</f>
        <v/>
      </c>
      <c r="I24" s="123" t="e">
        <f aca="false">#REF!</f>
        <v>#REF!</v>
      </c>
      <c r="J24" s="124" t="s">
        <v>116</v>
      </c>
      <c r="K24" s="125" t="str">
        <f aca="false">IF(H28="","",IF(COUNTIF(H28,"*女*"),"女","男"))</f>
        <v/>
      </c>
      <c r="L24" s="122" t="s">
        <v>115</v>
      </c>
      <c r="M24" s="123" t="str">
        <f aca="false">IF(M31="","",IF(COUNTIF(M28,"*女*"),VLOOKUP(M31,出場選手データ中学生女子!$A$3:$F$81,3,FALSE()),VLOOKUP(M31,出場選手データ中学生男子!$A$3:$F$79,3,FALSE())))</f>
        <v/>
      </c>
      <c r="N24" s="123" t="e">
        <f aca="false">#REF!</f>
        <v>#REF!</v>
      </c>
      <c r="O24" s="124" t="s">
        <v>116</v>
      </c>
      <c r="P24" s="125" t="str">
        <f aca="false">IF(M28="","",IF(COUNTIF(M28,"*女*"),"女","男"))</f>
        <v/>
      </c>
      <c r="Q24" s="120"/>
      <c r="R24" s="122" t="s">
        <v>115</v>
      </c>
      <c r="S24" s="123" t="str">
        <f aca="false">IF(S31="","",IF(COUNTIF(S28,"*女*"),VLOOKUP(S31,出場選手データ中学生女子!$A$3:$F$81,3,FALSE()),VLOOKUP(S31,出場選手データ中学生男子!$A$3:$F$79,3,FALSE())))</f>
        <v/>
      </c>
      <c r="T24" s="123" t="e">
        <f aca="false">#REF!</f>
        <v>#REF!</v>
      </c>
      <c r="U24" s="124" t="s">
        <v>116</v>
      </c>
      <c r="V24" s="125" t="str">
        <f aca="false">IF(S28="","",IF(COUNTIF(S28,"*女*"),"女","男"))</f>
        <v/>
      </c>
      <c r="W24" s="122" t="s">
        <v>115</v>
      </c>
      <c r="X24" s="123" t="str">
        <f aca="false">IF(X31="","",IF(COUNTIF(X28,"*女*"),VLOOKUP(X31,出場選手データ中学生女子!$A$3:$F$81,3,FALSE()),VLOOKUP(X31,出場選手データ中学生男子!$A$3:$F$79,3,FALSE())))</f>
        <v/>
      </c>
      <c r="Y24" s="123" t="e">
        <f aca="false">#REF!</f>
        <v>#REF!</v>
      </c>
      <c r="Z24" s="124" t="s">
        <v>116</v>
      </c>
      <c r="AA24" s="125" t="str">
        <f aca="false">IF(X28="","",IF(COUNTIF(X28,"*女*"),"女","男"))</f>
        <v/>
      </c>
      <c r="AB24" s="120"/>
      <c r="AC24" s="122" t="s">
        <v>115</v>
      </c>
      <c r="AD24" s="123" t="str">
        <f aca="false">IF(AD31="","",IF(COUNTIF(AD28,"*女*"),VLOOKUP(AD31,出場選手データ中学生女子!$A$3:$F$81,3,FALSE()),VLOOKUP(AD31,出場選手データ中学生男子!$A$3:$F$79,3,FALSE())))</f>
        <v/>
      </c>
      <c r="AE24" s="123" t="e">
        <f aca="false">#REF!</f>
        <v>#REF!</v>
      </c>
      <c r="AF24" s="124" t="s">
        <v>116</v>
      </c>
      <c r="AG24" s="125" t="str">
        <f aca="false">IF(AD28="","",IF(COUNTIF(AD28,"*女*"),"女","男"))</f>
        <v/>
      </c>
      <c r="AH24" s="122" t="s">
        <v>115</v>
      </c>
      <c r="AI24" s="123" t="str">
        <f aca="false">IF(AI31="","",IF(COUNTIF(AI28,"*女*"),VLOOKUP(AI31,出場選手データ中学生女子!$A$3:$F$81,3,FALSE()),VLOOKUP(AI31,出場選手データ中学生男子!$A$3:$F$79,3,FALSE())))</f>
        <v/>
      </c>
      <c r="AJ24" s="123" t="e">
        <f aca="false">#REF!</f>
        <v>#REF!</v>
      </c>
      <c r="AK24" s="124" t="s">
        <v>116</v>
      </c>
      <c r="AL24" s="125" t="str">
        <f aca="false">IF(AI28="","",IF(COUNTIF(AI28,"*女*"),"女","男"))</f>
        <v/>
      </c>
      <c r="AM24" s="120"/>
      <c r="AN24" s="122" t="s">
        <v>115</v>
      </c>
      <c r="AO24" s="123" t="str">
        <f aca="false">IF(AO31="","",IF(COUNTIF(AO28,"*女*"),VLOOKUP(AO31,出場選手データ中学生女子!$A$3:$F$81,3,FALSE()),VLOOKUP(AO31,出場選手データ中学生男子!$A$3:$F$79,3,FALSE())))</f>
        <v/>
      </c>
      <c r="AP24" s="123" t="e">
        <f aca="false">#REF!</f>
        <v>#REF!</v>
      </c>
      <c r="AQ24" s="124" t="s">
        <v>116</v>
      </c>
      <c r="AR24" s="125" t="str">
        <f aca="false">IF(AO28="","",IF(COUNTIF(AO28,"*女*"),"女","男"))</f>
        <v/>
      </c>
      <c r="AS24" s="122" t="s">
        <v>115</v>
      </c>
      <c r="AT24" s="123" t="str">
        <f aca="false">IF(AT31="","",IF(COUNTIF(AT28,"*女*"),VLOOKUP(AT31,出場選手データ中学生女子!$A$3:$F$81,3,FALSE()),VLOOKUP(AT31,出場選手データ中学生男子!$A$3:$F$79,3,FALSE())))</f>
        <v/>
      </c>
      <c r="AU24" s="123" t="e">
        <f aca="false">#REF!</f>
        <v>#REF!</v>
      </c>
      <c r="AV24" s="124" t="s">
        <v>116</v>
      </c>
      <c r="AW24" s="125" t="str">
        <f aca="false">IF(AT28="","",IF(COUNTIF(AT28,"*女*"),"女","男"))</f>
        <v/>
      </c>
      <c r="AX24" s="120"/>
      <c r="AY24" s="122" t="s">
        <v>115</v>
      </c>
      <c r="AZ24" s="123" t="str">
        <f aca="false">IF(AZ31="","",IF(COUNTIF(AZ28,"*女*"),VLOOKUP(AZ31,出場選手データ中学生女子!$A$3:$F$81,3,FALSE()),VLOOKUP(AZ31,出場選手データ中学生男子!$A$3:$F$79,3,FALSE())))</f>
        <v/>
      </c>
      <c r="BA24" s="123" t="e">
        <f aca="false">#REF!</f>
        <v>#REF!</v>
      </c>
      <c r="BB24" s="124" t="s">
        <v>116</v>
      </c>
      <c r="BC24" s="125" t="str">
        <f aca="false">IF(AZ28="","",IF(COUNTIF(AZ28,"*女*"),"女","男"))</f>
        <v/>
      </c>
      <c r="BD24" s="122" t="s">
        <v>115</v>
      </c>
      <c r="BE24" s="123" t="str">
        <f aca="false">IF(BE31="","",IF(COUNTIF(BE28,"*女*"),VLOOKUP(BE31,出場選手データ中学生女子!$A$3:$F$81,3,FALSE()),VLOOKUP(BE31,出場選手データ中学生男子!$A$3:$F$79,3,FALSE())))</f>
        <v/>
      </c>
      <c r="BF24" s="123" t="e">
        <f aca="false">#REF!</f>
        <v>#REF!</v>
      </c>
      <c r="BG24" s="124" t="s">
        <v>116</v>
      </c>
      <c r="BH24" s="125" t="str">
        <f aca="false">IF(BE28="","",IF(COUNTIF(BE28,"*女*"),"女","男"))</f>
        <v/>
      </c>
      <c r="BI24" s="120"/>
      <c r="BJ24" s="122" t="s">
        <v>115</v>
      </c>
      <c r="BK24" s="123" t="str">
        <f aca="false">IF(BK31="","",IF(COUNTIF(BK28,"*女*"),VLOOKUP(BK31,出場選手データ中学生女子!$A$3:$F$81,3,FALSE()),VLOOKUP(BK31,出場選手データ中学生男子!$A$3:$F$79,3,FALSE())))</f>
        <v/>
      </c>
      <c r="BL24" s="123" t="e">
        <f aca="false">#REF!</f>
        <v>#REF!</v>
      </c>
      <c r="BM24" s="124" t="s">
        <v>116</v>
      </c>
      <c r="BN24" s="125" t="str">
        <f aca="false">IF(BK28="","",IF(COUNTIF(BK28,"*女*"),"女","男"))</f>
        <v/>
      </c>
      <c r="BO24" s="122" t="s">
        <v>115</v>
      </c>
      <c r="BP24" s="123" t="str">
        <f aca="false">IF(BP31="","",IF(COUNTIF(BP28,"*女*"),VLOOKUP(BP31,出場選手データ中学生女子!$A$3:$F$81,3,FALSE()),VLOOKUP(BP31,出場選手データ中学生男子!$A$3:$F$79,3,FALSE())))</f>
        <v/>
      </c>
      <c r="BQ24" s="123" t="e">
        <f aca="false">#REF!</f>
        <v>#REF!</v>
      </c>
      <c r="BR24" s="124" t="s">
        <v>116</v>
      </c>
      <c r="BS24" s="125" t="str">
        <f aca="false">IF(BP28="","",IF(COUNTIF(BP28,"*女*"),"女","男"))</f>
        <v/>
      </c>
      <c r="BT24" s="120"/>
      <c r="BU24" s="122" t="s">
        <v>115</v>
      </c>
      <c r="BV24" s="123" t="str">
        <f aca="false">IF(BV31="","",IF(COUNTIF(BV28,"*女*"),VLOOKUP(BV31,出場選手データ中学生女子!$A$3:$F$81,3,FALSE()),VLOOKUP(BV31,出場選手データ中学生男子!$A$3:$F$79,3,FALSE())))</f>
        <v/>
      </c>
      <c r="BW24" s="123" t="e">
        <f aca="false">#REF!</f>
        <v>#REF!</v>
      </c>
      <c r="BX24" s="124" t="s">
        <v>116</v>
      </c>
      <c r="BY24" s="125" t="str">
        <f aca="false">IF(BV28="","",IF(COUNTIF(BV28,"*女*"),"女","男"))</f>
        <v/>
      </c>
      <c r="BZ24" s="122" t="s">
        <v>115</v>
      </c>
      <c r="CA24" s="123" t="str">
        <f aca="false">IF(CA31="","",IF(COUNTIF(CA28,"*女*"),VLOOKUP(CA31,出場選手データ中学生女子!$A$3:$F$81,3,FALSE()),VLOOKUP(CA31,出場選手データ中学生男子!$A$3:$F$79,3,FALSE())))</f>
        <v/>
      </c>
      <c r="CB24" s="123" t="e">
        <f aca="false">#REF!</f>
        <v>#REF!</v>
      </c>
      <c r="CC24" s="124" t="s">
        <v>116</v>
      </c>
      <c r="CD24" s="125" t="str">
        <f aca="false">IF(CA28="","",IF(COUNTIF(CA28,"*女*"),"女","男"))</f>
        <v/>
      </c>
      <c r="CE24" s="120"/>
      <c r="CF24" s="122" t="s">
        <v>115</v>
      </c>
      <c r="CG24" s="123" t="str">
        <f aca="false">IF(CG31="","",IF(COUNTIF(CG28,"*女*"),VLOOKUP(CG31,出場選手データ中学生女子!$A$3:$F$81,3,FALSE()),VLOOKUP(CG31,出場選手データ中学生男子!$A$3:$F$79,3,FALSE())))</f>
        <v/>
      </c>
      <c r="CH24" s="123" t="e">
        <f aca="false">#REF!</f>
        <v>#REF!</v>
      </c>
      <c r="CI24" s="124" t="s">
        <v>116</v>
      </c>
      <c r="CJ24" s="125" t="str">
        <f aca="false">IF(CG28="","",IF(COUNTIF(CG28,"*女*"),"女","男"))</f>
        <v/>
      </c>
      <c r="CK24" s="122" t="s">
        <v>115</v>
      </c>
      <c r="CL24" s="123" t="str">
        <f aca="false">IF(CL31="","",IF(COUNTIF(CL28,"*女*"),VLOOKUP(CL31,出場選手データ中学生女子!$A$3:$F$89,3,FALSE()),VLOOKUP(CL31,出場選手データ中学生男子!$A$3:$F$79,3,FALSE())))</f>
        <v/>
      </c>
      <c r="CM24" s="123" t="e">
        <f aca="false">#REF!</f>
        <v>#REF!</v>
      </c>
      <c r="CN24" s="124" t="s">
        <v>116</v>
      </c>
      <c r="CO24" s="125" t="str">
        <f aca="false">IF(CL28="","",IF(COUNTIF(CL28,"*女*"),"女","男"))</f>
        <v/>
      </c>
      <c r="CP24" s="120"/>
      <c r="CQ24" s="122" t="s">
        <v>115</v>
      </c>
      <c r="CR24" s="123" t="str">
        <f aca="false">IF(CR31="","",IF(COUNTIF(CR28,"*女*"),VLOOKUP(CR31,出場選手データ中学生女子!$A$3:$F$81,3,FALSE()),VLOOKUP(CR31,出場選手データ中学生男子!$A$3:$F$79,3,FALSE())))</f>
        <v/>
      </c>
      <c r="CS24" s="123" t="e">
        <f aca="false">#REF!</f>
        <v>#REF!</v>
      </c>
      <c r="CT24" s="124" t="s">
        <v>116</v>
      </c>
      <c r="CU24" s="125" t="str">
        <f aca="false">IF(CR28="","",IF(COUNTIF(CR28,"*女*"),"女","男"))</f>
        <v/>
      </c>
      <c r="CV24" s="122" t="s">
        <v>115</v>
      </c>
      <c r="CW24" s="123" t="str">
        <f aca="false">IF(CW31="","",IF(COUNTIF(CW28,"*女*"),VLOOKUP(CW31,出場選手データ中学生女子!$A$3:$F$81,3,FALSE()),VLOOKUP(CW31,出場選手データ中学生男子!$A$3:$F$79,3,FALSE())))</f>
        <v/>
      </c>
      <c r="CX24" s="123" t="e">
        <f aca="false">#REF!</f>
        <v>#REF!</v>
      </c>
      <c r="CY24" s="124" t="s">
        <v>116</v>
      </c>
      <c r="CZ24" s="125" t="str">
        <f aca="false">IF(CW28="","",IF(COUNTIF(CW28,"*女*"),"女","男"))</f>
        <v/>
      </c>
      <c r="DA24" s="120"/>
      <c r="DB24" s="122" t="s">
        <v>115</v>
      </c>
      <c r="DC24" s="123" t="str">
        <f aca="false">IF(DC31="","",IF(COUNTIF(DC28,"*女*"),VLOOKUP(DC31,出場選手データ中学生女子!$A$3:$F$81,3,FALSE()),VLOOKUP(DC31,出場選手データ中学生男子!$A$3:$F$79,3,FALSE())))</f>
        <v/>
      </c>
      <c r="DD24" s="123" t="e">
        <f aca="false">#REF!</f>
        <v>#REF!</v>
      </c>
      <c r="DE24" s="124" t="s">
        <v>116</v>
      </c>
      <c r="DF24" s="125" t="str">
        <f aca="false">IF(DC28="","",IF(COUNTIF(DC28,"*女*"),"女","男"))</f>
        <v/>
      </c>
    </row>
    <row r="25" customFormat="false" ht="22.7" hidden="false" customHeight="true" outlineLevel="0" collapsed="false">
      <c r="A25" s="126" t="s">
        <v>117</v>
      </c>
      <c r="B25" s="127" t="str">
        <f aca="false">小学生種目登録!$H25</f>
        <v/>
      </c>
      <c r="C25" s="127" t="e">
        <f aca="false">#REF!</f>
        <v>#REF!</v>
      </c>
      <c r="D25" s="124"/>
      <c r="E25" s="125"/>
      <c r="F25" s="120"/>
      <c r="G25" s="126" t="s">
        <v>117</v>
      </c>
      <c r="H25" s="127" t="str">
        <f aca="false">小学生種目登録!$H26</f>
        <v/>
      </c>
      <c r="I25" s="127" t="e">
        <f aca="false">#REF!</f>
        <v>#REF!</v>
      </c>
      <c r="J25" s="124"/>
      <c r="K25" s="125"/>
      <c r="L25" s="126" t="s">
        <v>117</v>
      </c>
      <c r="M25" s="127" t="str">
        <f aca="false">小学生種目登録!$H33</f>
        <v/>
      </c>
      <c r="N25" s="127" t="e">
        <f aca="false">#REF!</f>
        <v>#REF!</v>
      </c>
      <c r="O25" s="124"/>
      <c r="P25" s="125"/>
      <c r="Q25" s="120"/>
      <c r="R25" s="126" t="s">
        <v>117</v>
      </c>
      <c r="S25" s="127" t="str">
        <f aca="false">小学生種目登録!$H34</f>
        <v/>
      </c>
      <c r="T25" s="127" t="e">
        <f aca="false">#REF!</f>
        <v>#REF!</v>
      </c>
      <c r="U25" s="124"/>
      <c r="V25" s="125"/>
      <c r="W25" s="126" t="s">
        <v>117</v>
      </c>
      <c r="X25" s="127" t="str">
        <f aca="false">小学生種目登録!$H41</f>
        <v/>
      </c>
      <c r="Y25" s="127" t="e">
        <f aca="false">#REF!</f>
        <v>#REF!</v>
      </c>
      <c r="Z25" s="124"/>
      <c r="AA25" s="125"/>
      <c r="AB25" s="120"/>
      <c r="AC25" s="126" t="s">
        <v>117</v>
      </c>
      <c r="AD25" s="127" t="str">
        <f aca="false">小学生種目登録!$H42</f>
        <v/>
      </c>
      <c r="AE25" s="127" t="e">
        <f aca="false">#REF!</f>
        <v>#REF!</v>
      </c>
      <c r="AF25" s="124"/>
      <c r="AG25" s="125"/>
      <c r="AH25" s="126" t="s">
        <v>117</v>
      </c>
      <c r="AI25" s="127" t="str">
        <f aca="false">小学生種目登録!$H49</f>
        <v/>
      </c>
      <c r="AJ25" s="127" t="e">
        <f aca="false">#REF!</f>
        <v>#REF!</v>
      </c>
      <c r="AK25" s="124"/>
      <c r="AL25" s="125"/>
      <c r="AM25" s="120"/>
      <c r="AN25" s="126" t="s">
        <v>117</v>
      </c>
      <c r="AO25" s="127" t="str">
        <f aca="false">小学生種目登録!$H50</f>
        <v/>
      </c>
      <c r="AP25" s="127" t="e">
        <f aca="false">#REF!</f>
        <v>#REF!</v>
      </c>
      <c r="AQ25" s="124"/>
      <c r="AR25" s="125"/>
      <c r="AS25" s="126" t="s">
        <v>117</v>
      </c>
      <c r="AT25" s="127" t="str">
        <f aca="false">小学生種目登録!$H57</f>
        <v/>
      </c>
      <c r="AU25" s="127" t="e">
        <f aca="false">#REF!</f>
        <v>#REF!</v>
      </c>
      <c r="AV25" s="124"/>
      <c r="AW25" s="125"/>
      <c r="AX25" s="120"/>
      <c r="AY25" s="126" t="s">
        <v>117</v>
      </c>
      <c r="AZ25" s="127" t="str">
        <f aca="false">小学生種目登録!$H58</f>
        <v/>
      </c>
      <c r="BA25" s="127" t="e">
        <f aca="false">#REF!</f>
        <v>#REF!</v>
      </c>
      <c r="BB25" s="124"/>
      <c r="BC25" s="125"/>
      <c r="BD25" s="126" t="s">
        <v>117</v>
      </c>
      <c r="BE25" s="127" t="str">
        <f aca="false">小学生種目登録!$H65</f>
        <v/>
      </c>
      <c r="BF25" s="127" t="e">
        <f aca="false">#REF!</f>
        <v>#REF!</v>
      </c>
      <c r="BG25" s="124"/>
      <c r="BH25" s="125"/>
      <c r="BI25" s="120"/>
      <c r="BJ25" s="126" t="s">
        <v>117</v>
      </c>
      <c r="BK25" s="127" t="str">
        <f aca="false">小学生種目登録!$H66</f>
        <v/>
      </c>
      <c r="BL25" s="127" t="e">
        <f aca="false">#REF!</f>
        <v>#REF!</v>
      </c>
      <c r="BM25" s="124"/>
      <c r="BN25" s="125"/>
      <c r="BO25" s="126" t="s">
        <v>117</v>
      </c>
      <c r="BP25" s="127" t="str">
        <f aca="false">小学生種目登録!$H73</f>
        <v/>
      </c>
      <c r="BQ25" s="127" t="e">
        <f aca="false">#REF!</f>
        <v>#REF!</v>
      </c>
      <c r="BR25" s="124"/>
      <c r="BS25" s="125"/>
      <c r="BT25" s="120"/>
      <c r="BU25" s="126" t="s">
        <v>117</v>
      </c>
      <c r="BV25" s="127" t="str">
        <f aca="false">小学生種目登録!$H74</f>
        <v/>
      </c>
      <c r="BW25" s="127" t="e">
        <f aca="false">#REF!</f>
        <v>#REF!</v>
      </c>
      <c r="BX25" s="124"/>
      <c r="BY25" s="125"/>
      <c r="BZ25" s="126" t="s">
        <v>117</v>
      </c>
      <c r="CA25" s="127" t="str">
        <f aca="false">小学生種目登録!$H81</f>
        <v/>
      </c>
      <c r="CB25" s="127" t="e">
        <f aca="false">#REF!</f>
        <v>#REF!</v>
      </c>
      <c r="CC25" s="124"/>
      <c r="CD25" s="125"/>
      <c r="CE25" s="120"/>
      <c r="CF25" s="126" t="s">
        <v>117</v>
      </c>
      <c r="CG25" s="127" t="str">
        <f aca="false">小学生種目登録!$H82</f>
        <v/>
      </c>
      <c r="CH25" s="127" t="e">
        <f aca="false">#REF!</f>
        <v>#REF!</v>
      </c>
      <c r="CI25" s="124"/>
      <c r="CJ25" s="125"/>
      <c r="CK25" s="126" t="s">
        <v>117</v>
      </c>
      <c r="CL25" s="127" t="str">
        <f aca="false">小学生種目登録!$H89</f>
        <v/>
      </c>
      <c r="CM25" s="127" t="e">
        <f aca="false">#REF!</f>
        <v>#REF!</v>
      </c>
      <c r="CN25" s="124"/>
      <c r="CO25" s="125"/>
      <c r="CP25" s="120"/>
      <c r="CQ25" s="126" t="s">
        <v>117</v>
      </c>
      <c r="CR25" s="127" t="str">
        <f aca="false">小学生種目登録!$H90</f>
        <v/>
      </c>
      <c r="CS25" s="127" t="e">
        <f aca="false">#REF!</f>
        <v>#REF!</v>
      </c>
      <c r="CT25" s="124"/>
      <c r="CU25" s="125"/>
      <c r="CV25" s="126" t="s">
        <v>117</v>
      </c>
      <c r="CW25" s="127" t="str">
        <f aca="false">小学生種目登録!$H97</f>
        <v/>
      </c>
      <c r="CX25" s="127" t="e">
        <f aca="false">#REF!</f>
        <v>#REF!</v>
      </c>
      <c r="CY25" s="124"/>
      <c r="CZ25" s="125"/>
      <c r="DA25" s="120"/>
      <c r="DB25" s="126" t="s">
        <v>117</v>
      </c>
      <c r="DC25" s="127" t="str">
        <f aca="false">小学生種目登録!$H98</f>
        <v/>
      </c>
      <c r="DD25" s="127" t="e">
        <f aca="false">#REF!</f>
        <v>#REF!</v>
      </c>
      <c r="DE25" s="124"/>
      <c r="DF25" s="125"/>
    </row>
    <row r="26" customFormat="false" ht="16.5" hidden="false" customHeight="true" outlineLevel="0" collapsed="false">
      <c r="A26" s="128" t="s">
        <v>118</v>
      </c>
      <c r="B26" s="129" t="str">
        <f aca="false">IF(B28="","",小学生種目登録!$D$3)</f>
        <v/>
      </c>
      <c r="C26" s="129"/>
      <c r="D26" s="130" t="s">
        <v>119</v>
      </c>
      <c r="E26" s="131" t="str">
        <f aca="false">小学生種目登録!$I25</f>
        <v/>
      </c>
      <c r="F26" s="120"/>
      <c r="G26" s="128" t="s">
        <v>118</v>
      </c>
      <c r="H26" s="129" t="str">
        <f aca="false">IF(H28="","",小学生種目登録!$D$3)</f>
        <v/>
      </c>
      <c r="I26" s="129"/>
      <c r="J26" s="130" t="s">
        <v>119</v>
      </c>
      <c r="K26" s="131" t="str">
        <f aca="false">小学生種目登録!$I26</f>
        <v/>
      </c>
      <c r="L26" s="128" t="s">
        <v>118</v>
      </c>
      <c r="M26" s="129" t="str">
        <f aca="false">IF(M28="","",小学生種目登録!$D$3)</f>
        <v/>
      </c>
      <c r="N26" s="129"/>
      <c r="O26" s="130" t="s">
        <v>119</v>
      </c>
      <c r="P26" s="131" t="str">
        <f aca="false">小学生種目登録!$I33</f>
        <v/>
      </c>
      <c r="Q26" s="120"/>
      <c r="R26" s="128" t="s">
        <v>118</v>
      </c>
      <c r="S26" s="129" t="str">
        <f aca="false">IF(S28="","",小学生種目登録!$D$3)</f>
        <v/>
      </c>
      <c r="T26" s="129"/>
      <c r="U26" s="130" t="s">
        <v>119</v>
      </c>
      <c r="V26" s="131" t="str">
        <f aca="false">小学生種目登録!$I34</f>
        <v/>
      </c>
      <c r="W26" s="128" t="s">
        <v>118</v>
      </c>
      <c r="X26" s="129" t="str">
        <f aca="false">IF(X28="","",小学生種目登録!$D$3)</f>
        <v/>
      </c>
      <c r="Y26" s="129"/>
      <c r="Z26" s="130" t="s">
        <v>119</v>
      </c>
      <c r="AA26" s="131" t="str">
        <f aca="false">小学生種目登録!$I41</f>
        <v/>
      </c>
      <c r="AB26" s="120"/>
      <c r="AC26" s="128" t="s">
        <v>118</v>
      </c>
      <c r="AD26" s="129" t="str">
        <f aca="false">IF(AD28="","",小学生種目登録!$D$3)</f>
        <v/>
      </c>
      <c r="AE26" s="129"/>
      <c r="AF26" s="130" t="s">
        <v>119</v>
      </c>
      <c r="AG26" s="131" t="str">
        <f aca="false">小学生種目登録!$I42</f>
        <v/>
      </c>
      <c r="AH26" s="128" t="s">
        <v>118</v>
      </c>
      <c r="AI26" s="129" t="str">
        <f aca="false">IF(AI28="","",小学生種目登録!$D$3)</f>
        <v/>
      </c>
      <c r="AJ26" s="129"/>
      <c r="AK26" s="130" t="s">
        <v>119</v>
      </c>
      <c r="AL26" s="131" t="str">
        <f aca="false">小学生種目登録!$I49</f>
        <v/>
      </c>
      <c r="AM26" s="120"/>
      <c r="AN26" s="128" t="s">
        <v>118</v>
      </c>
      <c r="AO26" s="129" t="str">
        <f aca="false">IF(AO28="","",小学生種目登録!$D$3)</f>
        <v/>
      </c>
      <c r="AP26" s="129"/>
      <c r="AQ26" s="130" t="s">
        <v>119</v>
      </c>
      <c r="AR26" s="131" t="str">
        <f aca="false">小学生種目登録!$I50</f>
        <v/>
      </c>
      <c r="AS26" s="128" t="s">
        <v>118</v>
      </c>
      <c r="AT26" s="129" t="str">
        <f aca="false">IF(AT28="","",小学生種目登録!$D$3)</f>
        <v/>
      </c>
      <c r="AU26" s="129"/>
      <c r="AV26" s="130" t="s">
        <v>119</v>
      </c>
      <c r="AW26" s="131" t="str">
        <f aca="false">小学生種目登録!$I57</f>
        <v/>
      </c>
      <c r="AX26" s="120"/>
      <c r="AY26" s="128" t="s">
        <v>118</v>
      </c>
      <c r="AZ26" s="129" t="str">
        <f aca="false">IF(AZ28="","",小学生種目登録!$D$3)</f>
        <v/>
      </c>
      <c r="BA26" s="129"/>
      <c r="BB26" s="130" t="s">
        <v>119</v>
      </c>
      <c r="BC26" s="131" t="str">
        <f aca="false">小学生種目登録!$I58</f>
        <v/>
      </c>
      <c r="BD26" s="128" t="s">
        <v>118</v>
      </c>
      <c r="BE26" s="129" t="str">
        <f aca="false">IF(BE28="","",小学生種目登録!$D$3)</f>
        <v/>
      </c>
      <c r="BF26" s="129"/>
      <c r="BG26" s="130" t="s">
        <v>119</v>
      </c>
      <c r="BH26" s="131" t="str">
        <f aca="false">小学生種目登録!$I65</f>
        <v/>
      </c>
      <c r="BI26" s="120"/>
      <c r="BJ26" s="128" t="s">
        <v>118</v>
      </c>
      <c r="BK26" s="129" t="str">
        <f aca="false">IF(BK28="","",小学生種目登録!$D$3)</f>
        <v/>
      </c>
      <c r="BL26" s="129"/>
      <c r="BM26" s="130" t="s">
        <v>119</v>
      </c>
      <c r="BN26" s="131" t="str">
        <f aca="false">小学生種目登録!$I66</f>
        <v/>
      </c>
      <c r="BO26" s="128" t="s">
        <v>118</v>
      </c>
      <c r="BP26" s="129" t="str">
        <f aca="false">IF(BP28="","",小学生種目登録!$D$3)</f>
        <v/>
      </c>
      <c r="BQ26" s="129"/>
      <c r="BR26" s="130" t="s">
        <v>119</v>
      </c>
      <c r="BS26" s="131" t="str">
        <f aca="false">小学生種目登録!$I73</f>
        <v/>
      </c>
      <c r="BT26" s="120"/>
      <c r="BU26" s="128" t="s">
        <v>118</v>
      </c>
      <c r="BV26" s="129" t="str">
        <f aca="false">IF(BV28="","",小学生種目登録!$D$3)</f>
        <v/>
      </c>
      <c r="BW26" s="129"/>
      <c r="BX26" s="130" t="s">
        <v>119</v>
      </c>
      <c r="BY26" s="131" t="str">
        <f aca="false">小学生種目登録!$I74</f>
        <v/>
      </c>
      <c r="BZ26" s="128" t="s">
        <v>118</v>
      </c>
      <c r="CA26" s="129" t="str">
        <f aca="false">IF(CA28="","",小学生種目登録!$D$3)</f>
        <v/>
      </c>
      <c r="CB26" s="129"/>
      <c r="CC26" s="130" t="s">
        <v>119</v>
      </c>
      <c r="CD26" s="131" t="str">
        <f aca="false">小学生種目登録!$I81</f>
        <v/>
      </c>
      <c r="CE26" s="120"/>
      <c r="CF26" s="128" t="s">
        <v>118</v>
      </c>
      <c r="CG26" s="129" t="str">
        <f aca="false">IF(CG28="","",小学生種目登録!$D$3)</f>
        <v/>
      </c>
      <c r="CH26" s="129"/>
      <c r="CI26" s="130" t="s">
        <v>119</v>
      </c>
      <c r="CJ26" s="131" t="str">
        <f aca="false">小学生種目登録!$I82</f>
        <v/>
      </c>
      <c r="CK26" s="128" t="s">
        <v>118</v>
      </c>
      <c r="CL26" s="129" t="str">
        <f aca="false">IF(CL28="","",小学生種目登録!$D$3)</f>
        <v/>
      </c>
      <c r="CM26" s="129"/>
      <c r="CN26" s="130" t="s">
        <v>119</v>
      </c>
      <c r="CO26" s="131" t="str">
        <f aca="false">小学生種目登録!$I89</f>
        <v/>
      </c>
      <c r="CP26" s="120"/>
      <c r="CQ26" s="128" t="s">
        <v>118</v>
      </c>
      <c r="CR26" s="129" t="str">
        <f aca="false">IF(CR28="","",小学生種目登録!$D$3)</f>
        <v/>
      </c>
      <c r="CS26" s="129"/>
      <c r="CT26" s="130" t="s">
        <v>119</v>
      </c>
      <c r="CU26" s="131" t="str">
        <f aca="false">小学生種目登録!$I90</f>
        <v/>
      </c>
      <c r="CV26" s="128" t="s">
        <v>118</v>
      </c>
      <c r="CW26" s="129" t="str">
        <f aca="false">IF(CW28="","",小学生種目登録!$D$3)</f>
        <v/>
      </c>
      <c r="CX26" s="129"/>
      <c r="CY26" s="130" t="s">
        <v>119</v>
      </c>
      <c r="CZ26" s="131" t="str">
        <f aca="false">小学生種目登録!$I97</f>
        <v/>
      </c>
      <c r="DA26" s="120"/>
      <c r="DB26" s="128" t="s">
        <v>118</v>
      </c>
      <c r="DC26" s="129" t="str">
        <f aca="false">IF(DC28="","",小学生種目登録!$D$3)</f>
        <v/>
      </c>
      <c r="DD26" s="129"/>
      <c r="DE26" s="130" t="s">
        <v>119</v>
      </c>
      <c r="DF26" s="131" t="str">
        <f aca="false">小学生種目登録!$I98</f>
        <v/>
      </c>
    </row>
    <row r="27" customFormat="false" ht="16.5" hidden="false" customHeight="true" outlineLevel="0" collapsed="false">
      <c r="A27" s="126" t="s">
        <v>120</v>
      </c>
      <c r="B27" s="129"/>
      <c r="C27" s="129"/>
      <c r="D27" s="130" t="s">
        <v>121</v>
      </c>
      <c r="E27" s="131"/>
      <c r="F27" s="120"/>
      <c r="G27" s="126" t="s">
        <v>120</v>
      </c>
      <c r="H27" s="129"/>
      <c r="I27" s="129"/>
      <c r="J27" s="130" t="s">
        <v>121</v>
      </c>
      <c r="K27" s="131"/>
      <c r="L27" s="126" t="s">
        <v>120</v>
      </c>
      <c r="M27" s="129"/>
      <c r="N27" s="129"/>
      <c r="O27" s="130" t="s">
        <v>121</v>
      </c>
      <c r="P27" s="131"/>
      <c r="Q27" s="120"/>
      <c r="R27" s="126" t="s">
        <v>120</v>
      </c>
      <c r="S27" s="129"/>
      <c r="T27" s="129"/>
      <c r="U27" s="130" t="s">
        <v>121</v>
      </c>
      <c r="V27" s="131"/>
      <c r="W27" s="126" t="s">
        <v>120</v>
      </c>
      <c r="X27" s="129"/>
      <c r="Y27" s="129"/>
      <c r="Z27" s="130" t="s">
        <v>121</v>
      </c>
      <c r="AA27" s="131"/>
      <c r="AB27" s="120"/>
      <c r="AC27" s="126" t="s">
        <v>120</v>
      </c>
      <c r="AD27" s="129"/>
      <c r="AE27" s="129"/>
      <c r="AF27" s="130" t="s">
        <v>121</v>
      </c>
      <c r="AG27" s="131"/>
      <c r="AH27" s="126" t="s">
        <v>120</v>
      </c>
      <c r="AI27" s="129"/>
      <c r="AJ27" s="129"/>
      <c r="AK27" s="130" t="s">
        <v>121</v>
      </c>
      <c r="AL27" s="131"/>
      <c r="AM27" s="120"/>
      <c r="AN27" s="126" t="s">
        <v>120</v>
      </c>
      <c r="AO27" s="129"/>
      <c r="AP27" s="129"/>
      <c r="AQ27" s="130" t="s">
        <v>121</v>
      </c>
      <c r="AR27" s="131"/>
      <c r="AS27" s="126" t="s">
        <v>120</v>
      </c>
      <c r="AT27" s="129"/>
      <c r="AU27" s="129"/>
      <c r="AV27" s="130" t="s">
        <v>121</v>
      </c>
      <c r="AW27" s="131"/>
      <c r="AX27" s="120"/>
      <c r="AY27" s="126" t="s">
        <v>120</v>
      </c>
      <c r="AZ27" s="129"/>
      <c r="BA27" s="129"/>
      <c r="BB27" s="130" t="s">
        <v>121</v>
      </c>
      <c r="BC27" s="131"/>
      <c r="BD27" s="126" t="s">
        <v>120</v>
      </c>
      <c r="BE27" s="129"/>
      <c r="BF27" s="129"/>
      <c r="BG27" s="130" t="s">
        <v>121</v>
      </c>
      <c r="BH27" s="131"/>
      <c r="BI27" s="120"/>
      <c r="BJ27" s="126" t="s">
        <v>120</v>
      </c>
      <c r="BK27" s="129"/>
      <c r="BL27" s="129"/>
      <c r="BM27" s="130" t="s">
        <v>121</v>
      </c>
      <c r="BN27" s="131"/>
      <c r="BO27" s="126" t="s">
        <v>120</v>
      </c>
      <c r="BP27" s="129"/>
      <c r="BQ27" s="129"/>
      <c r="BR27" s="130" t="s">
        <v>121</v>
      </c>
      <c r="BS27" s="131"/>
      <c r="BT27" s="120"/>
      <c r="BU27" s="126" t="s">
        <v>120</v>
      </c>
      <c r="BV27" s="129"/>
      <c r="BW27" s="129"/>
      <c r="BX27" s="130" t="s">
        <v>121</v>
      </c>
      <c r="BY27" s="131"/>
      <c r="BZ27" s="126" t="s">
        <v>120</v>
      </c>
      <c r="CA27" s="129"/>
      <c r="CB27" s="129"/>
      <c r="CC27" s="130" t="s">
        <v>121</v>
      </c>
      <c r="CD27" s="131"/>
      <c r="CE27" s="120"/>
      <c r="CF27" s="126" t="s">
        <v>120</v>
      </c>
      <c r="CG27" s="129"/>
      <c r="CH27" s="129"/>
      <c r="CI27" s="130" t="s">
        <v>121</v>
      </c>
      <c r="CJ27" s="131"/>
      <c r="CK27" s="126" t="s">
        <v>120</v>
      </c>
      <c r="CL27" s="129"/>
      <c r="CM27" s="129"/>
      <c r="CN27" s="130" t="s">
        <v>121</v>
      </c>
      <c r="CO27" s="131"/>
      <c r="CP27" s="120"/>
      <c r="CQ27" s="126" t="s">
        <v>120</v>
      </c>
      <c r="CR27" s="129"/>
      <c r="CS27" s="129"/>
      <c r="CT27" s="130" t="s">
        <v>121</v>
      </c>
      <c r="CU27" s="131"/>
      <c r="CV27" s="126" t="s">
        <v>120</v>
      </c>
      <c r="CW27" s="129"/>
      <c r="CX27" s="129"/>
      <c r="CY27" s="130" t="s">
        <v>121</v>
      </c>
      <c r="CZ27" s="131"/>
      <c r="DA27" s="120"/>
      <c r="DB27" s="126" t="s">
        <v>120</v>
      </c>
      <c r="DC27" s="129"/>
      <c r="DD27" s="129"/>
      <c r="DE27" s="130" t="s">
        <v>121</v>
      </c>
      <c r="DF27" s="131"/>
    </row>
    <row r="28" customFormat="false" ht="33" hidden="false" customHeight="true" outlineLevel="0" collapsed="false">
      <c r="A28" s="132" t="s">
        <v>122</v>
      </c>
      <c r="B28" s="131" t="str">
        <f aca="false">小学生種目登録!$C25&amp;小学生種目登録!$D25</f>
        <v/>
      </c>
      <c r="C28" s="131"/>
      <c r="D28" s="131"/>
      <c r="E28" s="131"/>
      <c r="F28" s="120"/>
      <c r="G28" s="132" t="s">
        <v>122</v>
      </c>
      <c r="H28" s="131" t="str">
        <f aca="false">小学生種目登録!$C26&amp;小学生種目登録!$D26</f>
        <v/>
      </c>
      <c r="I28" s="131"/>
      <c r="J28" s="131"/>
      <c r="K28" s="131"/>
      <c r="L28" s="132" t="s">
        <v>122</v>
      </c>
      <c r="M28" s="131" t="str">
        <f aca="false">小学生種目登録!$C33&amp;小学生種目登録!$D33</f>
        <v/>
      </c>
      <c r="N28" s="131"/>
      <c r="O28" s="131"/>
      <c r="P28" s="131"/>
      <c r="Q28" s="120"/>
      <c r="R28" s="132" t="s">
        <v>122</v>
      </c>
      <c r="S28" s="131" t="str">
        <f aca="false">小学生種目登録!$C34&amp;小学生種目登録!$D34</f>
        <v/>
      </c>
      <c r="T28" s="131"/>
      <c r="U28" s="131"/>
      <c r="V28" s="131"/>
      <c r="W28" s="132" t="s">
        <v>122</v>
      </c>
      <c r="X28" s="131" t="str">
        <f aca="false">小学生種目登録!$C41&amp;小学生種目登録!$D41</f>
        <v/>
      </c>
      <c r="Y28" s="131"/>
      <c r="Z28" s="131"/>
      <c r="AA28" s="131"/>
      <c r="AB28" s="120"/>
      <c r="AC28" s="132" t="s">
        <v>122</v>
      </c>
      <c r="AD28" s="131" t="str">
        <f aca="false">小学生種目登録!$C42&amp;小学生種目登録!$D42</f>
        <v/>
      </c>
      <c r="AE28" s="131"/>
      <c r="AF28" s="131"/>
      <c r="AG28" s="131"/>
      <c r="AH28" s="132" t="s">
        <v>122</v>
      </c>
      <c r="AI28" s="131" t="str">
        <f aca="false">小学生種目登録!$C49&amp;小学生種目登録!$D49</f>
        <v/>
      </c>
      <c r="AJ28" s="131"/>
      <c r="AK28" s="131"/>
      <c r="AL28" s="131"/>
      <c r="AM28" s="120"/>
      <c r="AN28" s="132" t="s">
        <v>122</v>
      </c>
      <c r="AO28" s="131" t="str">
        <f aca="false">小学生種目登録!$C50&amp;小学生種目登録!$D50</f>
        <v/>
      </c>
      <c r="AP28" s="131"/>
      <c r="AQ28" s="131"/>
      <c r="AR28" s="131"/>
      <c r="AS28" s="132" t="s">
        <v>122</v>
      </c>
      <c r="AT28" s="131" t="str">
        <f aca="false">小学生種目登録!$C57&amp;小学生種目登録!$D57</f>
        <v/>
      </c>
      <c r="AU28" s="131"/>
      <c r="AV28" s="131"/>
      <c r="AW28" s="131"/>
      <c r="AX28" s="120"/>
      <c r="AY28" s="132" t="s">
        <v>122</v>
      </c>
      <c r="AZ28" s="131" t="str">
        <f aca="false">小学生種目登録!$C58&amp;小学生種目登録!$D58</f>
        <v/>
      </c>
      <c r="BA28" s="131"/>
      <c r="BB28" s="131"/>
      <c r="BC28" s="131"/>
      <c r="BD28" s="132" t="s">
        <v>122</v>
      </c>
      <c r="BE28" s="131" t="str">
        <f aca="false">小学生種目登録!$C65&amp;小学生種目登録!$D65</f>
        <v/>
      </c>
      <c r="BF28" s="131"/>
      <c r="BG28" s="131"/>
      <c r="BH28" s="131"/>
      <c r="BI28" s="120"/>
      <c r="BJ28" s="132" t="s">
        <v>122</v>
      </c>
      <c r="BK28" s="131" t="str">
        <f aca="false">小学生種目登録!$C66&amp;小学生種目登録!$D66</f>
        <v/>
      </c>
      <c r="BL28" s="131"/>
      <c r="BM28" s="131"/>
      <c r="BN28" s="131"/>
      <c r="BO28" s="132" t="s">
        <v>122</v>
      </c>
      <c r="BP28" s="131" t="str">
        <f aca="false">小学生種目登録!$C73&amp;小学生種目登録!$D73</f>
        <v/>
      </c>
      <c r="BQ28" s="131"/>
      <c r="BR28" s="131"/>
      <c r="BS28" s="131"/>
      <c r="BT28" s="120"/>
      <c r="BU28" s="132" t="s">
        <v>122</v>
      </c>
      <c r="BV28" s="131" t="str">
        <f aca="false">小学生種目登録!$C74&amp;小学生種目登録!$D74</f>
        <v/>
      </c>
      <c r="BW28" s="131"/>
      <c r="BX28" s="131"/>
      <c r="BY28" s="131"/>
      <c r="BZ28" s="132" t="s">
        <v>122</v>
      </c>
      <c r="CA28" s="131" t="str">
        <f aca="false">小学生種目登録!$C81&amp;小学生種目登録!$D81</f>
        <v/>
      </c>
      <c r="CB28" s="131"/>
      <c r="CC28" s="131"/>
      <c r="CD28" s="131"/>
      <c r="CE28" s="120"/>
      <c r="CF28" s="132" t="s">
        <v>122</v>
      </c>
      <c r="CG28" s="131" t="str">
        <f aca="false">小学生種目登録!$C82&amp;小学生種目登録!$D82</f>
        <v/>
      </c>
      <c r="CH28" s="131"/>
      <c r="CI28" s="131"/>
      <c r="CJ28" s="131"/>
      <c r="CK28" s="132" t="s">
        <v>122</v>
      </c>
      <c r="CL28" s="131" t="str">
        <f aca="false">小学生種目登録!$C89&amp;小学生種目登録!$D89</f>
        <v/>
      </c>
      <c r="CM28" s="131"/>
      <c r="CN28" s="131"/>
      <c r="CO28" s="131"/>
      <c r="CP28" s="120"/>
      <c r="CQ28" s="132" t="s">
        <v>122</v>
      </c>
      <c r="CR28" s="131" t="str">
        <f aca="false">小学生種目登録!$C90&amp;小学生種目登録!$D90</f>
        <v/>
      </c>
      <c r="CS28" s="131"/>
      <c r="CT28" s="131"/>
      <c r="CU28" s="131"/>
      <c r="CV28" s="132" t="s">
        <v>122</v>
      </c>
      <c r="CW28" s="131" t="str">
        <f aca="false">小学生種目登録!$C97&amp;小学生種目登録!$D97</f>
        <v/>
      </c>
      <c r="CX28" s="131"/>
      <c r="CY28" s="131"/>
      <c r="CZ28" s="131"/>
      <c r="DA28" s="120"/>
      <c r="DB28" s="132" t="s">
        <v>122</v>
      </c>
      <c r="DC28" s="131" t="str">
        <f aca="false">小学生種目登録!$C98&amp;小学生種目登録!$D98</f>
        <v/>
      </c>
      <c r="DD28" s="131"/>
      <c r="DE28" s="131"/>
      <c r="DF28" s="131"/>
    </row>
    <row r="29" customFormat="false" ht="16.5" hidden="false" customHeight="true" outlineLevel="0" collapsed="false">
      <c r="A29" s="133" t="s">
        <v>123</v>
      </c>
      <c r="B29" s="134" t="str">
        <f aca="false">IF(小学生種目登録!$K25="","",小学生種目登録!$K25)</f>
        <v/>
      </c>
      <c r="C29" s="135" t="s">
        <v>124</v>
      </c>
      <c r="D29" s="135"/>
      <c r="E29" s="135"/>
      <c r="F29" s="120"/>
      <c r="G29" s="133" t="s">
        <v>123</v>
      </c>
      <c r="H29" s="134" t="str">
        <f aca="false">IF(小学生種目登録!$K26="","",小学生種目登録!$K26)</f>
        <v/>
      </c>
      <c r="I29" s="135" t="s">
        <v>124</v>
      </c>
      <c r="J29" s="135"/>
      <c r="K29" s="135"/>
      <c r="L29" s="133" t="s">
        <v>123</v>
      </c>
      <c r="M29" s="134" t="str">
        <f aca="false">IF(小学生種目登録!$K33="","",小学生種目登録!$K33)</f>
        <v/>
      </c>
      <c r="N29" s="135" t="s">
        <v>124</v>
      </c>
      <c r="O29" s="135"/>
      <c r="P29" s="135"/>
      <c r="Q29" s="120"/>
      <c r="R29" s="133" t="s">
        <v>123</v>
      </c>
      <c r="S29" s="134" t="str">
        <f aca="false">IF(小学生種目登録!$K34="","",小学生種目登録!$K34)</f>
        <v/>
      </c>
      <c r="T29" s="135" t="s">
        <v>124</v>
      </c>
      <c r="U29" s="135"/>
      <c r="V29" s="135"/>
      <c r="W29" s="133" t="s">
        <v>123</v>
      </c>
      <c r="X29" s="134" t="str">
        <f aca="false">IF(小学生種目登録!$K41="","",小学生種目登録!$K41)</f>
        <v/>
      </c>
      <c r="Y29" s="135" t="s">
        <v>124</v>
      </c>
      <c r="Z29" s="135"/>
      <c r="AA29" s="135"/>
      <c r="AB29" s="120"/>
      <c r="AC29" s="133" t="s">
        <v>123</v>
      </c>
      <c r="AD29" s="134" t="str">
        <f aca="false">IF(小学生種目登録!$K42="","",小学生種目登録!$K42)</f>
        <v/>
      </c>
      <c r="AE29" s="135" t="s">
        <v>124</v>
      </c>
      <c r="AF29" s="135"/>
      <c r="AG29" s="135"/>
      <c r="AH29" s="133" t="s">
        <v>123</v>
      </c>
      <c r="AI29" s="134" t="str">
        <f aca="false">IF(小学生種目登録!$K49="","",小学生種目登録!$K49)</f>
        <v/>
      </c>
      <c r="AJ29" s="135" t="s">
        <v>124</v>
      </c>
      <c r="AK29" s="135"/>
      <c r="AL29" s="135"/>
      <c r="AM29" s="120"/>
      <c r="AN29" s="133" t="s">
        <v>123</v>
      </c>
      <c r="AO29" s="134" t="str">
        <f aca="false">IF(小学生種目登録!$K50="","",小学生種目登録!$K50)</f>
        <v/>
      </c>
      <c r="AP29" s="135" t="s">
        <v>124</v>
      </c>
      <c r="AQ29" s="135"/>
      <c r="AR29" s="135"/>
      <c r="AS29" s="133" t="s">
        <v>123</v>
      </c>
      <c r="AT29" s="134" t="str">
        <f aca="false">IF(小学生種目登録!$K57="","",小学生種目登録!$K57)</f>
        <v/>
      </c>
      <c r="AU29" s="135" t="s">
        <v>124</v>
      </c>
      <c r="AV29" s="135"/>
      <c r="AW29" s="135"/>
      <c r="AX29" s="120"/>
      <c r="AY29" s="133" t="s">
        <v>123</v>
      </c>
      <c r="AZ29" s="134" t="str">
        <f aca="false">IF(小学生種目登録!$K58="","",小学生種目登録!$K58)</f>
        <v/>
      </c>
      <c r="BA29" s="135" t="s">
        <v>124</v>
      </c>
      <c r="BB29" s="135"/>
      <c r="BC29" s="135"/>
      <c r="BD29" s="133" t="s">
        <v>123</v>
      </c>
      <c r="BE29" s="134" t="str">
        <f aca="false">IF(小学生種目登録!$K65="","",小学生種目登録!$K65)</f>
        <v/>
      </c>
      <c r="BF29" s="135" t="s">
        <v>124</v>
      </c>
      <c r="BG29" s="135"/>
      <c r="BH29" s="135"/>
      <c r="BI29" s="120"/>
      <c r="BJ29" s="133" t="s">
        <v>123</v>
      </c>
      <c r="BK29" s="134" t="str">
        <f aca="false">IF(小学生種目登録!$K66="","",小学生種目登録!$K66)</f>
        <v/>
      </c>
      <c r="BL29" s="135" t="s">
        <v>124</v>
      </c>
      <c r="BM29" s="135"/>
      <c r="BN29" s="135"/>
      <c r="BO29" s="133" t="s">
        <v>123</v>
      </c>
      <c r="BP29" s="134" t="str">
        <f aca="false">IF(小学生種目登録!$K73="","",小学生種目登録!$K73)</f>
        <v/>
      </c>
      <c r="BQ29" s="135" t="s">
        <v>124</v>
      </c>
      <c r="BR29" s="135"/>
      <c r="BS29" s="135"/>
      <c r="BT29" s="120"/>
      <c r="BU29" s="133" t="s">
        <v>123</v>
      </c>
      <c r="BV29" s="134" t="str">
        <f aca="false">IF(小学生種目登録!$K74="","",小学生種目登録!$K74)</f>
        <v/>
      </c>
      <c r="BW29" s="135" t="s">
        <v>124</v>
      </c>
      <c r="BX29" s="135"/>
      <c r="BY29" s="135"/>
      <c r="BZ29" s="133" t="s">
        <v>123</v>
      </c>
      <c r="CA29" s="134" t="str">
        <f aca="false">IF(小学生種目登録!$K81="","",小学生種目登録!$K81)</f>
        <v/>
      </c>
      <c r="CB29" s="135" t="s">
        <v>124</v>
      </c>
      <c r="CC29" s="135"/>
      <c r="CD29" s="135"/>
      <c r="CE29" s="120"/>
      <c r="CF29" s="133" t="s">
        <v>123</v>
      </c>
      <c r="CG29" s="134" t="str">
        <f aca="false">IF(小学生種目登録!$K82="","",小学生種目登録!$K82)</f>
        <v/>
      </c>
      <c r="CH29" s="135" t="s">
        <v>124</v>
      </c>
      <c r="CI29" s="135"/>
      <c r="CJ29" s="135"/>
      <c r="CK29" s="133" t="s">
        <v>123</v>
      </c>
      <c r="CL29" s="134" t="str">
        <f aca="false">IF(小学生種目登録!$K89="","",小学生種目登録!$K89)</f>
        <v/>
      </c>
      <c r="CM29" s="135" t="s">
        <v>124</v>
      </c>
      <c r="CN29" s="135"/>
      <c r="CO29" s="135"/>
      <c r="CP29" s="120"/>
      <c r="CQ29" s="133" t="s">
        <v>123</v>
      </c>
      <c r="CR29" s="134" t="str">
        <f aca="false">IF(小学生種目登録!$K90="","",小学生種目登録!$K90)</f>
        <v/>
      </c>
      <c r="CS29" s="135" t="s">
        <v>124</v>
      </c>
      <c r="CT29" s="135"/>
      <c r="CU29" s="135"/>
      <c r="CV29" s="133" t="s">
        <v>123</v>
      </c>
      <c r="CW29" s="134" t="str">
        <f aca="false">IF(小学生種目登録!$K97="","",小学生種目登録!$K97)</f>
        <v/>
      </c>
      <c r="CX29" s="135" t="s">
        <v>124</v>
      </c>
      <c r="CY29" s="135"/>
      <c r="CZ29" s="135"/>
      <c r="DA29" s="120"/>
      <c r="DB29" s="133" t="s">
        <v>123</v>
      </c>
      <c r="DC29" s="134" t="str">
        <f aca="false">IF(小学生種目登録!$K98="","",小学生種目登録!$K98)</f>
        <v/>
      </c>
      <c r="DD29" s="135" t="s">
        <v>124</v>
      </c>
      <c r="DE29" s="135"/>
      <c r="DF29" s="135"/>
    </row>
    <row r="30" customFormat="false" ht="16.5" hidden="false" customHeight="true" outlineLevel="0" collapsed="false">
      <c r="A30" s="133"/>
      <c r="B30" s="134"/>
      <c r="C30" s="136"/>
      <c r="D30" s="136"/>
      <c r="E30" s="136"/>
      <c r="F30" s="120"/>
      <c r="G30" s="133"/>
      <c r="H30" s="134"/>
      <c r="I30" s="136"/>
      <c r="J30" s="136"/>
      <c r="K30" s="136"/>
      <c r="L30" s="133"/>
      <c r="M30" s="134"/>
      <c r="N30" s="136"/>
      <c r="O30" s="136"/>
      <c r="P30" s="136"/>
      <c r="Q30" s="120"/>
      <c r="R30" s="133"/>
      <c r="S30" s="134"/>
      <c r="T30" s="136"/>
      <c r="U30" s="136"/>
      <c r="V30" s="136"/>
      <c r="W30" s="133"/>
      <c r="X30" s="134"/>
      <c r="Y30" s="136"/>
      <c r="Z30" s="136"/>
      <c r="AA30" s="136"/>
      <c r="AB30" s="120"/>
      <c r="AC30" s="133"/>
      <c r="AD30" s="134"/>
      <c r="AE30" s="136"/>
      <c r="AF30" s="136"/>
      <c r="AG30" s="136"/>
      <c r="AH30" s="133"/>
      <c r="AI30" s="134"/>
      <c r="AJ30" s="136"/>
      <c r="AK30" s="136"/>
      <c r="AL30" s="136"/>
      <c r="AM30" s="120"/>
      <c r="AN30" s="133"/>
      <c r="AO30" s="134"/>
      <c r="AP30" s="136"/>
      <c r="AQ30" s="136"/>
      <c r="AR30" s="136"/>
      <c r="AS30" s="133"/>
      <c r="AT30" s="134"/>
      <c r="AU30" s="136"/>
      <c r="AV30" s="136"/>
      <c r="AW30" s="136"/>
      <c r="AX30" s="120"/>
      <c r="AY30" s="133"/>
      <c r="AZ30" s="134"/>
      <c r="BA30" s="136"/>
      <c r="BB30" s="136"/>
      <c r="BC30" s="136"/>
      <c r="BD30" s="133"/>
      <c r="BE30" s="134"/>
      <c r="BF30" s="136"/>
      <c r="BG30" s="136"/>
      <c r="BH30" s="136"/>
      <c r="BI30" s="120"/>
      <c r="BJ30" s="133"/>
      <c r="BK30" s="134"/>
      <c r="BL30" s="136"/>
      <c r="BM30" s="136"/>
      <c r="BN30" s="136"/>
      <c r="BO30" s="133"/>
      <c r="BP30" s="134"/>
      <c r="BQ30" s="136"/>
      <c r="BR30" s="136"/>
      <c r="BS30" s="136"/>
      <c r="BT30" s="120"/>
      <c r="BU30" s="133"/>
      <c r="BV30" s="134"/>
      <c r="BW30" s="136"/>
      <c r="BX30" s="136"/>
      <c r="BY30" s="136"/>
      <c r="BZ30" s="133"/>
      <c r="CA30" s="134"/>
      <c r="CB30" s="136"/>
      <c r="CC30" s="136"/>
      <c r="CD30" s="136"/>
      <c r="CE30" s="120"/>
      <c r="CF30" s="133"/>
      <c r="CG30" s="134"/>
      <c r="CH30" s="136"/>
      <c r="CI30" s="136"/>
      <c r="CJ30" s="136"/>
      <c r="CK30" s="133"/>
      <c r="CL30" s="134"/>
      <c r="CM30" s="136"/>
      <c r="CN30" s="136"/>
      <c r="CO30" s="136"/>
      <c r="CP30" s="120"/>
      <c r="CQ30" s="133"/>
      <c r="CR30" s="134"/>
      <c r="CS30" s="136"/>
      <c r="CT30" s="136"/>
      <c r="CU30" s="136"/>
      <c r="CV30" s="133"/>
      <c r="CW30" s="134"/>
      <c r="CX30" s="136"/>
      <c r="CY30" s="136"/>
      <c r="CZ30" s="136"/>
      <c r="DA30" s="120"/>
      <c r="DB30" s="133"/>
      <c r="DC30" s="134"/>
      <c r="DD30" s="136"/>
      <c r="DE30" s="136"/>
      <c r="DF30" s="136"/>
    </row>
    <row r="31" customFormat="false" ht="33" hidden="false" customHeight="true" outlineLevel="0" collapsed="false">
      <c r="A31" s="137" t="s">
        <v>125</v>
      </c>
      <c r="B31" s="138" t="str">
        <f aca="false">IF(小学生種目登録!$G25="","",小学生種目登録!$G25)</f>
        <v/>
      </c>
      <c r="C31" s="138"/>
      <c r="D31" s="138"/>
      <c r="E31" s="138"/>
      <c r="F31" s="120"/>
      <c r="G31" s="137" t="s">
        <v>125</v>
      </c>
      <c r="H31" s="138" t="str">
        <f aca="false">IF(小学生種目登録!$G26="","",小学生種目登録!$G26)</f>
        <v/>
      </c>
      <c r="I31" s="138"/>
      <c r="J31" s="138"/>
      <c r="K31" s="138"/>
      <c r="L31" s="137" t="s">
        <v>125</v>
      </c>
      <c r="M31" s="138" t="str">
        <f aca="false">IF(小学生種目登録!$G33="","",小学生種目登録!$G33)</f>
        <v/>
      </c>
      <c r="N31" s="138"/>
      <c r="O31" s="138"/>
      <c r="P31" s="138"/>
      <c r="Q31" s="120"/>
      <c r="R31" s="137" t="s">
        <v>125</v>
      </c>
      <c r="S31" s="138" t="str">
        <f aca="false">IF(小学生種目登録!$G34="","",小学生種目登録!$G34)</f>
        <v/>
      </c>
      <c r="T31" s="138"/>
      <c r="U31" s="138"/>
      <c r="V31" s="138"/>
      <c r="W31" s="137" t="s">
        <v>125</v>
      </c>
      <c r="X31" s="138" t="str">
        <f aca="false">IF(小学生種目登録!$G41="","",小学生種目登録!$G41)</f>
        <v/>
      </c>
      <c r="Y31" s="138"/>
      <c r="Z31" s="138"/>
      <c r="AA31" s="138"/>
      <c r="AB31" s="120"/>
      <c r="AC31" s="137" t="s">
        <v>125</v>
      </c>
      <c r="AD31" s="138" t="str">
        <f aca="false">IF(小学生種目登録!$G42="","",小学生種目登録!$G42)</f>
        <v/>
      </c>
      <c r="AE31" s="138"/>
      <c r="AF31" s="138"/>
      <c r="AG31" s="138"/>
      <c r="AH31" s="137" t="s">
        <v>125</v>
      </c>
      <c r="AI31" s="138" t="str">
        <f aca="false">IF(小学生種目登録!$G49="","",小学生種目登録!$G49)</f>
        <v/>
      </c>
      <c r="AJ31" s="138"/>
      <c r="AK31" s="138"/>
      <c r="AL31" s="138"/>
      <c r="AM31" s="120"/>
      <c r="AN31" s="137" t="s">
        <v>125</v>
      </c>
      <c r="AO31" s="138" t="str">
        <f aca="false">IF(小学生種目登録!$G50="","",小学生種目登録!$G50)</f>
        <v/>
      </c>
      <c r="AP31" s="138"/>
      <c r="AQ31" s="138"/>
      <c r="AR31" s="138"/>
      <c r="AS31" s="137" t="s">
        <v>125</v>
      </c>
      <c r="AT31" s="138" t="str">
        <f aca="false">IF(小学生種目登録!$G57="","",小学生種目登録!$G57)</f>
        <v/>
      </c>
      <c r="AU31" s="138"/>
      <c r="AV31" s="138"/>
      <c r="AW31" s="138"/>
      <c r="AX31" s="120"/>
      <c r="AY31" s="137" t="s">
        <v>125</v>
      </c>
      <c r="AZ31" s="138" t="str">
        <f aca="false">IF(小学生種目登録!$G58="","",小学生種目登録!$G58)</f>
        <v/>
      </c>
      <c r="BA31" s="138"/>
      <c r="BB31" s="138"/>
      <c r="BC31" s="138"/>
      <c r="BD31" s="137" t="s">
        <v>125</v>
      </c>
      <c r="BE31" s="138" t="str">
        <f aca="false">IF(小学生種目登録!$G65="","",小学生種目登録!$G65)</f>
        <v/>
      </c>
      <c r="BF31" s="138"/>
      <c r="BG31" s="138"/>
      <c r="BH31" s="138"/>
      <c r="BI31" s="120"/>
      <c r="BJ31" s="137" t="s">
        <v>125</v>
      </c>
      <c r="BK31" s="138" t="str">
        <f aca="false">IF(小学生種目登録!$G66="","",小学生種目登録!$G66)</f>
        <v/>
      </c>
      <c r="BL31" s="138"/>
      <c r="BM31" s="138"/>
      <c r="BN31" s="138"/>
      <c r="BO31" s="137" t="s">
        <v>125</v>
      </c>
      <c r="BP31" s="138" t="str">
        <f aca="false">IF(小学生種目登録!$G73="","",小学生種目登録!$G73)</f>
        <v/>
      </c>
      <c r="BQ31" s="138"/>
      <c r="BR31" s="138"/>
      <c r="BS31" s="138"/>
      <c r="BT31" s="120"/>
      <c r="BU31" s="137" t="s">
        <v>125</v>
      </c>
      <c r="BV31" s="138" t="str">
        <f aca="false">IF(小学生種目登録!$G74="","",小学生種目登録!$G74)</f>
        <v/>
      </c>
      <c r="BW31" s="138"/>
      <c r="BX31" s="138"/>
      <c r="BY31" s="138"/>
      <c r="BZ31" s="137" t="s">
        <v>125</v>
      </c>
      <c r="CA31" s="138" t="str">
        <f aca="false">IF(小学生種目登録!$G81="","",小学生種目登録!$G81)</f>
        <v/>
      </c>
      <c r="CB31" s="138"/>
      <c r="CC31" s="138"/>
      <c r="CD31" s="138"/>
      <c r="CE31" s="120"/>
      <c r="CF31" s="137" t="s">
        <v>125</v>
      </c>
      <c r="CG31" s="138" t="str">
        <f aca="false">IF(小学生種目登録!$G82="","",小学生種目登録!$G82)</f>
        <v/>
      </c>
      <c r="CH31" s="138"/>
      <c r="CI31" s="138"/>
      <c r="CJ31" s="138"/>
      <c r="CK31" s="137" t="s">
        <v>125</v>
      </c>
      <c r="CL31" s="138" t="str">
        <f aca="false">IF(小学生種目登録!$G89="","",小学生種目登録!$G89)</f>
        <v/>
      </c>
      <c r="CM31" s="138"/>
      <c r="CN31" s="138"/>
      <c r="CO31" s="138"/>
      <c r="CP31" s="120"/>
      <c r="CQ31" s="137" t="s">
        <v>125</v>
      </c>
      <c r="CR31" s="138" t="str">
        <f aca="false">IF(小学生種目登録!$G90="","",小学生種目登録!$G90)</f>
        <v/>
      </c>
      <c r="CS31" s="138"/>
      <c r="CT31" s="138"/>
      <c r="CU31" s="138"/>
      <c r="CV31" s="137" t="s">
        <v>125</v>
      </c>
      <c r="CW31" s="138" t="str">
        <f aca="false">IF(小学生種目登録!$G97="","",小学生種目登録!$G97)</f>
        <v/>
      </c>
      <c r="CX31" s="138"/>
      <c r="CY31" s="138"/>
      <c r="CZ31" s="138"/>
      <c r="DA31" s="120"/>
      <c r="DB31" s="137" t="s">
        <v>125</v>
      </c>
      <c r="DC31" s="138" t="str">
        <f aca="false">IF(小学生種目登録!$G98="","",小学生種目登録!$G98)</f>
        <v/>
      </c>
      <c r="DD31" s="138"/>
      <c r="DE31" s="138"/>
      <c r="DF31" s="138"/>
    </row>
    <row r="32" customFormat="false" ht="47.45" hidden="false" customHeight="true" outlineLevel="0" collapsed="false">
      <c r="A32" s="120"/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120"/>
      <c r="AU32" s="120"/>
      <c r="AV32" s="120"/>
      <c r="AW32" s="120"/>
      <c r="AX32" s="120"/>
      <c r="AY32" s="120"/>
      <c r="AZ32" s="120"/>
      <c r="BA32" s="120"/>
      <c r="BB32" s="120"/>
      <c r="BC32" s="120"/>
      <c r="BD32" s="120"/>
      <c r="BE32" s="120"/>
      <c r="BF32" s="120"/>
      <c r="BG32" s="120"/>
      <c r="BH32" s="120"/>
      <c r="BI32" s="120"/>
      <c r="BJ32" s="120"/>
      <c r="BK32" s="120"/>
      <c r="BL32" s="120"/>
      <c r="BM32" s="120"/>
      <c r="BN32" s="120"/>
      <c r="BO32" s="120"/>
      <c r="BP32" s="120"/>
      <c r="BQ32" s="120"/>
      <c r="BR32" s="120"/>
      <c r="BS32" s="120"/>
      <c r="BT32" s="120"/>
      <c r="BU32" s="120"/>
      <c r="BV32" s="120"/>
      <c r="BW32" s="120"/>
      <c r="BX32" s="120"/>
      <c r="BY32" s="120"/>
      <c r="BZ32" s="120"/>
      <c r="CA32" s="120"/>
      <c r="CB32" s="120"/>
      <c r="CC32" s="120"/>
      <c r="CD32" s="120"/>
      <c r="CE32" s="120"/>
      <c r="CF32" s="120"/>
      <c r="CG32" s="120"/>
      <c r="CH32" s="120"/>
      <c r="CI32" s="120"/>
      <c r="CJ32" s="120"/>
      <c r="CK32" s="120"/>
      <c r="CL32" s="120"/>
      <c r="CM32" s="120"/>
      <c r="CN32" s="120"/>
      <c r="CO32" s="120"/>
      <c r="CP32" s="120"/>
      <c r="CQ32" s="120"/>
      <c r="CR32" s="120"/>
      <c r="CS32" s="120"/>
      <c r="CT32" s="120"/>
      <c r="CU32" s="120"/>
      <c r="CV32" s="120"/>
      <c r="CW32" s="120"/>
      <c r="CX32" s="120"/>
      <c r="CY32" s="120"/>
      <c r="CZ32" s="120"/>
      <c r="DA32" s="120"/>
      <c r="DB32" s="120"/>
      <c r="DC32" s="120"/>
      <c r="DD32" s="120"/>
      <c r="DE32" s="120"/>
      <c r="DF32" s="120"/>
    </row>
    <row r="33" customFormat="false" ht="14.85" hidden="false" customHeight="true" outlineLevel="0" collapsed="false">
      <c r="A33" s="120" t="s">
        <v>114</v>
      </c>
      <c r="B33" s="120"/>
      <c r="C33" s="120"/>
      <c r="D33" s="120"/>
      <c r="E33" s="121" t="n">
        <v>7</v>
      </c>
      <c r="F33" s="120"/>
      <c r="G33" s="120" t="s">
        <v>114</v>
      </c>
      <c r="H33" s="120"/>
      <c r="I33" s="120"/>
      <c r="J33" s="120"/>
      <c r="K33" s="121" t="n">
        <v>8</v>
      </c>
      <c r="L33" s="120" t="s">
        <v>114</v>
      </c>
      <c r="M33" s="120"/>
      <c r="N33" s="120"/>
      <c r="O33" s="120"/>
      <c r="P33" s="121" t="n">
        <v>15</v>
      </c>
      <c r="Q33" s="120"/>
      <c r="R33" s="120" t="s">
        <v>114</v>
      </c>
      <c r="S33" s="120"/>
      <c r="T33" s="120"/>
      <c r="U33" s="120"/>
      <c r="V33" s="121" t="n">
        <v>16</v>
      </c>
      <c r="W33" s="120" t="s">
        <v>114</v>
      </c>
      <c r="X33" s="120"/>
      <c r="Y33" s="120"/>
      <c r="Z33" s="120"/>
      <c r="AA33" s="121" t="n">
        <v>23</v>
      </c>
      <c r="AB33" s="120"/>
      <c r="AC33" s="120" t="s">
        <v>114</v>
      </c>
      <c r="AD33" s="120"/>
      <c r="AE33" s="120"/>
      <c r="AF33" s="120"/>
      <c r="AG33" s="121" t="n">
        <v>24</v>
      </c>
      <c r="AH33" s="120" t="s">
        <v>114</v>
      </c>
      <c r="AI33" s="120"/>
      <c r="AJ33" s="120"/>
      <c r="AK33" s="120"/>
      <c r="AL33" s="121" t="n">
        <v>31</v>
      </c>
      <c r="AM33" s="120"/>
      <c r="AN33" s="120" t="s">
        <v>114</v>
      </c>
      <c r="AO33" s="120"/>
      <c r="AP33" s="120"/>
      <c r="AQ33" s="120"/>
      <c r="AR33" s="121" t="n">
        <v>32</v>
      </c>
      <c r="AS33" s="120" t="s">
        <v>114</v>
      </c>
      <c r="AT33" s="120"/>
      <c r="AU33" s="120"/>
      <c r="AV33" s="120"/>
      <c r="AW33" s="121" t="n">
        <v>39</v>
      </c>
      <c r="AX33" s="120"/>
      <c r="AY33" s="120" t="s">
        <v>114</v>
      </c>
      <c r="AZ33" s="120"/>
      <c r="BA33" s="120"/>
      <c r="BB33" s="120"/>
      <c r="BC33" s="121" t="n">
        <v>40</v>
      </c>
      <c r="BD33" s="120" t="s">
        <v>114</v>
      </c>
      <c r="BE33" s="120"/>
      <c r="BF33" s="120"/>
      <c r="BG33" s="120"/>
      <c r="BH33" s="121" t="n">
        <v>47</v>
      </c>
      <c r="BI33" s="120"/>
      <c r="BJ33" s="120" t="s">
        <v>114</v>
      </c>
      <c r="BK33" s="120"/>
      <c r="BL33" s="120"/>
      <c r="BM33" s="120"/>
      <c r="BN33" s="121" t="n">
        <v>48</v>
      </c>
      <c r="BO33" s="120" t="s">
        <v>114</v>
      </c>
      <c r="BP33" s="120"/>
      <c r="BQ33" s="120"/>
      <c r="BR33" s="120"/>
      <c r="BS33" s="121" t="n">
        <v>55</v>
      </c>
      <c r="BT33" s="120"/>
      <c r="BU33" s="120" t="s">
        <v>114</v>
      </c>
      <c r="BV33" s="120"/>
      <c r="BW33" s="120"/>
      <c r="BX33" s="120"/>
      <c r="BY33" s="121" t="n">
        <v>56</v>
      </c>
      <c r="BZ33" s="120" t="s">
        <v>114</v>
      </c>
      <c r="CA33" s="120"/>
      <c r="CB33" s="120"/>
      <c r="CC33" s="120"/>
      <c r="CD33" s="121" t="n">
        <v>63</v>
      </c>
      <c r="CE33" s="120"/>
      <c r="CF33" s="120" t="s">
        <v>114</v>
      </c>
      <c r="CG33" s="120"/>
      <c r="CH33" s="120"/>
      <c r="CI33" s="120"/>
      <c r="CJ33" s="121" t="n">
        <v>64</v>
      </c>
      <c r="CK33" s="120" t="s">
        <v>114</v>
      </c>
      <c r="CL33" s="120"/>
      <c r="CM33" s="120"/>
      <c r="CN33" s="120"/>
      <c r="CO33" s="121" t="n">
        <v>71</v>
      </c>
      <c r="CP33" s="120"/>
      <c r="CQ33" s="120" t="s">
        <v>114</v>
      </c>
      <c r="CR33" s="120"/>
      <c r="CS33" s="120"/>
      <c r="CT33" s="120"/>
      <c r="CU33" s="121" t="n">
        <v>72</v>
      </c>
      <c r="CV33" s="120" t="s">
        <v>114</v>
      </c>
      <c r="CW33" s="120"/>
      <c r="CX33" s="120"/>
      <c r="CY33" s="120"/>
      <c r="CZ33" s="121" t="n">
        <v>79</v>
      </c>
      <c r="DA33" s="120"/>
      <c r="DB33" s="120" t="s">
        <v>114</v>
      </c>
      <c r="DC33" s="120"/>
      <c r="DD33" s="120"/>
      <c r="DE33" s="120"/>
      <c r="DF33" s="121" t="n">
        <v>80</v>
      </c>
    </row>
    <row r="34" customFormat="false" ht="10.35" hidden="false" customHeight="true" outlineLevel="0" collapsed="false">
      <c r="A34" s="122" t="s">
        <v>115</v>
      </c>
      <c r="B34" s="123" t="str">
        <f aca="false">IF(B41="","",IF(COUNTIF(B38,"*女*"),VLOOKUP(B41,出場選手データ中学生女子!$A$3:$F$81,3,FALSE()),VLOOKUP(B41,出場選手データ中学生男子!$A$3:$F$79,3,FALSE())))</f>
        <v/>
      </c>
      <c r="C34" s="123" t="e">
        <f aca="false">#REF!</f>
        <v>#REF!</v>
      </c>
      <c r="D34" s="124" t="s">
        <v>116</v>
      </c>
      <c r="E34" s="125" t="str">
        <f aca="false">IF(B38="","",IF(COUNTIF(B38,"*女*"),"女","男"))</f>
        <v/>
      </c>
      <c r="F34" s="120"/>
      <c r="G34" s="122" t="s">
        <v>115</v>
      </c>
      <c r="H34" s="123" t="str">
        <f aca="false">IF(H41="","",IF(COUNTIF(H38,"*女*"),VLOOKUP(H41,出場選手データ中学生女子!$A$3:$F$81,3,FALSE()),VLOOKUP(H41,出場選手データ中学生男子!$A$3:$F$79,3,FALSE())))</f>
        <v/>
      </c>
      <c r="I34" s="123" t="e">
        <f aca="false">#REF!</f>
        <v>#REF!</v>
      </c>
      <c r="J34" s="124" t="s">
        <v>116</v>
      </c>
      <c r="K34" s="125" t="str">
        <f aca="false">IF(H38="","",IF(COUNTIF(H38,"*女*"),"女","男"))</f>
        <v/>
      </c>
      <c r="L34" s="122" t="s">
        <v>115</v>
      </c>
      <c r="M34" s="123" t="str">
        <f aca="false">IF(M41="","",IF(COUNTIF(M38,"*女*"),VLOOKUP(M41,出場選手データ中学生女子!$A$3:$F$81,3,FALSE()),VLOOKUP(M41,出場選手データ中学生男子!$A$3:$F$79,3,FALSE())))</f>
        <v/>
      </c>
      <c r="N34" s="123" t="e">
        <f aca="false">#REF!</f>
        <v>#REF!</v>
      </c>
      <c r="O34" s="124" t="s">
        <v>116</v>
      </c>
      <c r="P34" s="125" t="str">
        <f aca="false">IF(M38="","",IF(COUNTIF(M38,"*女*"),"女","男"))</f>
        <v/>
      </c>
      <c r="Q34" s="120"/>
      <c r="R34" s="122" t="s">
        <v>115</v>
      </c>
      <c r="S34" s="123" t="str">
        <f aca="false">IF(S41="","",IF(COUNTIF(S38,"*女*"),VLOOKUP(S41,出場選手データ中学生女子!$A$3:$F$81,3,FALSE()),VLOOKUP(S41,出場選手データ中学生男子!$A$3:$F$79,3,FALSE())))</f>
        <v/>
      </c>
      <c r="T34" s="123" t="e">
        <f aca="false">#REF!</f>
        <v>#REF!</v>
      </c>
      <c r="U34" s="124" t="s">
        <v>116</v>
      </c>
      <c r="V34" s="125" t="str">
        <f aca="false">IF(S38="","",IF(COUNTIF(S38,"*女*"),"女","男"))</f>
        <v/>
      </c>
      <c r="W34" s="122" t="s">
        <v>115</v>
      </c>
      <c r="X34" s="123" t="str">
        <f aca="false">IF(X41="","",IF(COUNTIF(X38,"*女*"),VLOOKUP(X41,出場選手データ中学生女子!$A$3:$F$81,3,FALSE()),VLOOKUP(X41,出場選手データ中学生男子!$A$3:$F$79,3,FALSE())))</f>
        <v/>
      </c>
      <c r="Y34" s="123" t="e">
        <f aca="false">#REF!</f>
        <v>#REF!</v>
      </c>
      <c r="Z34" s="124" t="s">
        <v>116</v>
      </c>
      <c r="AA34" s="125" t="str">
        <f aca="false">IF(X38="","",IF(COUNTIF(X38,"*女*"),"女","男"))</f>
        <v/>
      </c>
      <c r="AB34" s="120"/>
      <c r="AC34" s="122" t="s">
        <v>115</v>
      </c>
      <c r="AD34" s="123" t="str">
        <f aca="false">IF(AD41="","",IF(COUNTIF(AD38,"*女*"),VLOOKUP(AD41,出場選手データ中学生女子!$A$3:$F$81,3,FALSE()),VLOOKUP(AD41,出場選手データ中学生男子!$A$3:$F$79,3,FALSE())))</f>
        <v/>
      </c>
      <c r="AE34" s="123" t="e">
        <f aca="false">#REF!</f>
        <v>#REF!</v>
      </c>
      <c r="AF34" s="124" t="s">
        <v>116</v>
      </c>
      <c r="AG34" s="125" t="str">
        <f aca="false">IF(AD38="","",IF(COUNTIF(AD38,"*女*"),"女","男"))</f>
        <v/>
      </c>
      <c r="AH34" s="122" t="s">
        <v>115</v>
      </c>
      <c r="AI34" s="123" t="str">
        <f aca="false">IF(AI41="","",IF(COUNTIF(AI38,"*女*"),VLOOKUP(AI41,出場選手データ中学生女子!$A$3:$F$81,3,FALSE()),VLOOKUP(AI41,出場選手データ中学生男子!$A$3:$F$79,3,FALSE())))</f>
        <v/>
      </c>
      <c r="AJ34" s="123" t="e">
        <f aca="false">#REF!</f>
        <v>#REF!</v>
      </c>
      <c r="AK34" s="124" t="s">
        <v>116</v>
      </c>
      <c r="AL34" s="125" t="str">
        <f aca="false">IF(AI38="","",IF(COUNTIF(AI38,"*女*"),"女","男"))</f>
        <v/>
      </c>
      <c r="AM34" s="120"/>
      <c r="AN34" s="122" t="s">
        <v>115</v>
      </c>
      <c r="AO34" s="123" t="str">
        <f aca="false">IF(AO41="","",IF(COUNTIF(AO38,"*女*"),VLOOKUP(AO41,出場選手データ中学生女子!$A$3:$F$81,3,FALSE()),VLOOKUP(AO41,出場選手データ中学生男子!$A$3:$F$79,3,FALSE())))</f>
        <v/>
      </c>
      <c r="AP34" s="123" t="e">
        <f aca="false">#REF!</f>
        <v>#REF!</v>
      </c>
      <c r="AQ34" s="124" t="s">
        <v>116</v>
      </c>
      <c r="AR34" s="125" t="str">
        <f aca="false">IF(AO38="","",IF(COUNTIF(AO38,"*女*"),"女","男"))</f>
        <v/>
      </c>
      <c r="AS34" s="122" t="s">
        <v>115</v>
      </c>
      <c r="AT34" s="123" t="str">
        <f aca="false">IF(AT41="","",IF(COUNTIF(AT38,"*女*"),VLOOKUP(AT41,出場選手データ中学生女子!$A$3:$F$81,3,FALSE()),VLOOKUP(AT41,出場選手データ中学生男子!$A$3:$F$79,3,FALSE())))</f>
        <v/>
      </c>
      <c r="AU34" s="123" t="e">
        <f aca="false">#REF!</f>
        <v>#REF!</v>
      </c>
      <c r="AV34" s="124" t="s">
        <v>116</v>
      </c>
      <c r="AW34" s="125" t="str">
        <f aca="false">IF(AT38="","",IF(COUNTIF(AT38,"*女*"),"女","男"))</f>
        <v/>
      </c>
      <c r="AX34" s="120"/>
      <c r="AY34" s="122" t="s">
        <v>115</v>
      </c>
      <c r="AZ34" s="123" t="str">
        <f aca="false">IF(AZ41="","",IF(COUNTIF(AZ38,"*女*"),VLOOKUP(AZ41,出場選手データ中学生女子!$A$3:$F$81,3,FALSE()),VLOOKUP(AZ41,出場選手データ中学生男子!$A$3:$F$79,3,FALSE())))</f>
        <v/>
      </c>
      <c r="BA34" s="123" t="e">
        <f aca="false">#REF!</f>
        <v>#REF!</v>
      </c>
      <c r="BB34" s="124" t="s">
        <v>116</v>
      </c>
      <c r="BC34" s="125" t="str">
        <f aca="false">IF(AZ38="","",IF(COUNTIF(AZ38,"*女*"),"女","男"))</f>
        <v/>
      </c>
      <c r="BD34" s="122" t="s">
        <v>115</v>
      </c>
      <c r="BE34" s="123" t="str">
        <f aca="false">IF(BE41="","",IF(COUNTIF(BE38,"*女*"),VLOOKUP(BE41,出場選手データ中学生女子!$A$3:$F$81,3,FALSE()),VLOOKUP(BE41,出場選手データ中学生男子!$A$3:$F$79,3,FALSE())))</f>
        <v/>
      </c>
      <c r="BF34" s="123" t="e">
        <f aca="false">#REF!</f>
        <v>#REF!</v>
      </c>
      <c r="BG34" s="124" t="s">
        <v>116</v>
      </c>
      <c r="BH34" s="125" t="str">
        <f aca="false">IF(BE38="","",IF(COUNTIF(BE38,"*女*"),"女","男"))</f>
        <v/>
      </c>
      <c r="BI34" s="120"/>
      <c r="BJ34" s="122" t="s">
        <v>115</v>
      </c>
      <c r="BK34" s="123" t="str">
        <f aca="false">IF(BK41="","",IF(COUNTIF(BK38,"*女*"),VLOOKUP(BK41,出場選手データ中学生女子!$A$3:$F$81,3,FALSE()),VLOOKUP(BK41,出場選手データ中学生男子!$A$3:$F$79,3,FALSE())))</f>
        <v/>
      </c>
      <c r="BL34" s="123" t="e">
        <f aca="false">#REF!</f>
        <v>#REF!</v>
      </c>
      <c r="BM34" s="124" t="s">
        <v>116</v>
      </c>
      <c r="BN34" s="125" t="str">
        <f aca="false">IF(BK38="","",IF(COUNTIF(BK38,"*女*"),"女","男"))</f>
        <v/>
      </c>
      <c r="BO34" s="122" t="s">
        <v>115</v>
      </c>
      <c r="BP34" s="123" t="str">
        <f aca="false">IF(BP41="","",IF(COUNTIF(BP38,"*女*"),VLOOKUP(BP41,出場選手データ中学生女子!$A$3:$F$81,3,FALSE()),VLOOKUP(BP41,出場選手データ中学生男子!$A$3:$F$79,3,FALSE())))</f>
        <v/>
      </c>
      <c r="BQ34" s="123" t="e">
        <f aca="false">#REF!</f>
        <v>#REF!</v>
      </c>
      <c r="BR34" s="124" t="s">
        <v>116</v>
      </c>
      <c r="BS34" s="125" t="str">
        <f aca="false">IF(BP38="","",IF(COUNTIF(BP38,"*女*"),"女","男"))</f>
        <v/>
      </c>
      <c r="BT34" s="120"/>
      <c r="BU34" s="122" t="s">
        <v>115</v>
      </c>
      <c r="BV34" s="123" t="str">
        <f aca="false">IF(BV41="","",IF(COUNTIF(BV38,"*女*"),VLOOKUP(BV41,出場選手データ中学生女子!$A$3:$F$81,3,FALSE()),VLOOKUP(BV41,出場選手データ中学生男子!$A$3:$F$79,3,FALSE())))</f>
        <v/>
      </c>
      <c r="BW34" s="123" t="e">
        <f aca="false">#REF!</f>
        <v>#REF!</v>
      </c>
      <c r="BX34" s="124" t="s">
        <v>116</v>
      </c>
      <c r="BY34" s="125" t="str">
        <f aca="false">IF(BV38="","",IF(COUNTIF(BV38,"*女*"),"女","男"))</f>
        <v/>
      </c>
      <c r="BZ34" s="122" t="s">
        <v>115</v>
      </c>
      <c r="CA34" s="123" t="str">
        <f aca="false">IF(CA41="","",IF(COUNTIF(CA38,"*女*"),VLOOKUP(CA41,出場選手データ中学生女子!$A$3:$F$81,3,FALSE()),VLOOKUP(CA41,出場選手データ中学生男子!$A$3:$F$79,3,FALSE())))</f>
        <v/>
      </c>
      <c r="CB34" s="123" t="e">
        <f aca="false">#REF!</f>
        <v>#REF!</v>
      </c>
      <c r="CC34" s="124" t="s">
        <v>116</v>
      </c>
      <c r="CD34" s="125" t="str">
        <f aca="false">IF(CA38="","",IF(COUNTIF(CA38,"*女*"),"女","男"))</f>
        <v/>
      </c>
      <c r="CE34" s="120"/>
      <c r="CF34" s="122" t="s">
        <v>115</v>
      </c>
      <c r="CG34" s="123" t="str">
        <f aca="false">IF(CG41="","",IF(COUNTIF(CG38,"*女*"),VLOOKUP(CG41,出場選手データ中学生女子!$A$3:$F$81,3,FALSE()),VLOOKUP(CG41,出場選手データ中学生男子!$A$3:$F$79,3,FALSE())))</f>
        <v/>
      </c>
      <c r="CH34" s="123" t="e">
        <f aca="false">#REF!</f>
        <v>#REF!</v>
      </c>
      <c r="CI34" s="124" t="s">
        <v>116</v>
      </c>
      <c r="CJ34" s="125" t="str">
        <f aca="false">IF(CG38="","",IF(COUNTIF(CG38,"*女*"),"女","男"))</f>
        <v/>
      </c>
      <c r="CK34" s="122" t="s">
        <v>115</v>
      </c>
      <c r="CL34" s="123" t="str">
        <f aca="false">IF(CL41="","",IF(COUNTIF(CL38,"*女*"),VLOOKUP(CL41,出場選手データ中学生女子!$A$3:$F$81,3,FALSE()),VLOOKUP(CL41,出場選手データ中学生男子!$A$3:$F$79,3,FALSE())))</f>
        <v/>
      </c>
      <c r="CM34" s="123" t="e">
        <f aca="false">#REF!</f>
        <v>#REF!</v>
      </c>
      <c r="CN34" s="124" t="s">
        <v>116</v>
      </c>
      <c r="CO34" s="125" t="str">
        <f aca="false">IF(CL38="","",IF(COUNTIF(CL38,"*女*"),"女","男"))</f>
        <v/>
      </c>
      <c r="CP34" s="120"/>
      <c r="CQ34" s="122" t="s">
        <v>115</v>
      </c>
      <c r="CR34" s="123" t="str">
        <f aca="false">IF(CR41="","",IF(COUNTIF(CR38,"*女*"),VLOOKUP(CR41,出場選手データ中学生女子!$A$3:$F$81,3,FALSE()),VLOOKUP(CR41,出場選手データ中学生男子!$A$3:$F$79,3,FALSE())))</f>
        <v/>
      </c>
      <c r="CS34" s="123" t="e">
        <f aca="false">#REF!</f>
        <v>#REF!</v>
      </c>
      <c r="CT34" s="124" t="s">
        <v>116</v>
      </c>
      <c r="CU34" s="125" t="str">
        <f aca="false">IF(CR38="","",IF(COUNTIF(CR38,"*女*"),"女","男"))</f>
        <v/>
      </c>
      <c r="CV34" s="122" t="s">
        <v>115</v>
      </c>
      <c r="CW34" s="123" t="str">
        <f aca="false">IF(CW41="","",IF(COUNTIF(CW38,"*女*"),VLOOKUP(CW41,出場選手データ中学生女子!$A$3:$F$81,3,FALSE()),VLOOKUP(CW41,出場選手データ中学生男子!$A$3:$F$79,3,FALSE())))</f>
        <v/>
      </c>
      <c r="CX34" s="123" t="e">
        <f aca="false">#REF!</f>
        <v>#REF!</v>
      </c>
      <c r="CY34" s="124" t="s">
        <v>116</v>
      </c>
      <c r="CZ34" s="125" t="str">
        <f aca="false">IF(CW38="","",IF(COUNTIF(CW38,"*女*"),"女","男"))</f>
        <v/>
      </c>
      <c r="DA34" s="120"/>
      <c r="DB34" s="122" t="s">
        <v>115</v>
      </c>
      <c r="DC34" s="123" t="str">
        <f aca="false">IF(DC41="","",IF(COUNTIF(DC38,"*女*"),VLOOKUP(DC41,出場選手データ中学生女子!$A$3:$F$81,3,FALSE()),VLOOKUP(DC41,出場選手データ中学生男子!$A$3:$F$79,3,FALSE())))</f>
        <v/>
      </c>
      <c r="DD34" s="123" t="e">
        <f aca="false">#REF!</f>
        <v>#REF!</v>
      </c>
      <c r="DE34" s="124" t="s">
        <v>116</v>
      </c>
      <c r="DF34" s="125" t="str">
        <f aca="false">IF(DC38="","",IF(COUNTIF(DC38,"*女*"),"女","男"))</f>
        <v/>
      </c>
    </row>
    <row r="35" customFormat="false" ht="22.7" hidden="false" customHeight="true" outlineLevel="0" collapsed="false">
      <c r="A35" s="126" t="s">
        <v>117</v>
      </c>
      <c r="B35" s="127" t="str">
        <f aca="false">小学生種目登録!$H27</f>
        <v/>
      </c>
      <c r="C35" s="127" t="e">
        <f aca="false">#REF!</f>
        <v>#REF!</v>
      </c>
      <c r="D35" s="124"/>
      <c r="E35" s="125"/>
      <c r="F35" s="120"/>
      <c r="G35" s="126" t="s">
        <v>117</v>
      </c>
      <c r="H35" s="127" t="str">
        <f aca="false">小学生種目登録!$H28</f>
        <v/>
      </c>
      <c r="I35" s="127" t="e">
        <f aca="false">#REF!</f>
        <v>#REF!</v>
      </c>
      <c r="J35" s="124"/>
      <c r="K35" s="125"/>
      <c r="L35" s="126" t="s">
        <v>117</v>
      </c>
      <c r="M35" s="127" t="str">
        <f aca="false">小学生種目登録!$H35</f>
        <v/>
      </c>
      <c r="N35" s="127" t="e">
        <f aca="false">#REF!</f>
        <v>#REF!</v>
      </c>
      <c r="O35" s="124"/>
      <c r="P35" s="125"/>
      <c r="Q35" s="120"/>
      <c r="R35" s="126" t="s">
        <v>117</v>
      </c>
      <c r="S35" s="127" t="str">
        <f aca="false">小学生種目登録!$H36</f>
        <v/>
      </c>
      <c r="T35" s="127" t="e">
        <f aca="false">#REF!</f>
        <v>#REF!</v>
      </c>
      <c r="U35" s="124"/>
      <c r="V35" s="125"/>
      <c r="W35" s="126" t="s">
        <v>117</v>
      </c>
      <c r="X35" s="127" t="str">
        <f aca="false">小学生種目登録!$H43</f>
        <v/>
      </c>
      <c r="Y35" s="127" t="e">
        <f aca="false">#REF!</f>
        <v>#REF!</v>
      </c>
      <c r="Z35" s="124"/>
      <c r="AA35" s="125"/>
      <c r="AB35" s="120"/>
      <c r="AC35" s="126" t="s">
        <v>117</v>
      </c>
      <c r="AD35" s="127" t="str">
        <f aca="false">小学生種目登録!$H44</f>
        <v/>
      </c>
      <c r="AE35" s="127" t="e">
        <f aca="false">#REF!</f>
        <v>#REF!</v>
      </c>
      <c r="AF35" s="124"/>
      <c r="AG35" s="125"/>
      <c r="AH35" s="126" t="s">
        <v>117</v>
      </c>
      <c r="AI35" s="127" t="str">
        <f aca="false">小学生種目登録!$H51</f>
        <v/>
      </c>
      <c r="AJ35" s="127" t="e">
        <f aca="false">#REF!</f>
        <v>#REF!</v>
      </c>
      <c r="AK35" s="124"/>
      <c r="AL35" s="125"/>
      <c r="AM35" s="120"/>
      <c r="AN35" s="126" t="s">
        <v>117</v>
      </c>
      <c r="AO35" s="127" t="str">
        <f aca="false">小学生種目登録!$H52</f>
        <v/>
      </c>
      <c r="AP35" s="127" t="e">
        <f aca="false">#REF!</f>
        <v>#REF!</v>
      </c>
      <c r="AQ35" s="124"/>
      <c r="AR35" s="125"/>
      <c r="AS35" s="126" t="s">
        <v>117</v>
      </c>
      <c r="AT35" s="127" t="str">
        <f aca="false">小学生種目登録!$H59</f>
        <v/>
      </c>
      <c r="AU35" s="127" t="e">
        <f aca="false">#REF!</f>
        <v>#REF!</v>
      </c>
      <c r="AV35" s="124"/>
      <c r="AW35" s="125"/>
      <c r="AX35" s="120"/>
      <c r="AY35" s="126" t="s">
        <v>117</v>
      </c>
      <c r="AZ35" s="127" t="str">
        <f aca="false">小学生種目登録!$H60</f>
        <v/>
      </c>
      <c r="BA35" s="127" t="e">
        <f aca="false">#REF!</f>
        <v>#REF!</v>
      </c>
      <c r="BB35" s="124"/>
      <c r="BC35" s="125"/>
      <c r="BD35" s="126" t="s">
        <v>117</v>
      </c>
      <c r="BE35" s="127" t="str">
        <f aca="false">小学生種目登録!$H67</f>
        <v/>
      </c>
      <c r="BF35" s="127" t="e">
        <f aca="false">#REF!</f>
        <v>#REF!</v>
      </c>
      <c r="BG35" s="124"/>
      <c r="BH35" s="125"/>
      <c r="BI35" s="120"/>
      <c r="BJ35" s="126" t="s">
        <v>117</v>
      </c>
      <c r="BK35" s="127" t="str">
        <f aca="false">小学生種目登録!$H68</f>
        <v/>
      </c>
      <c r="BL35" s="127" t="e">
        <f aca="false">#REF!</f>
        <v>#REF!</v>
      </c>
      <c r="BM35" s="124"/>
      <c r="BN35" s="125"/>
      <c r="BO35" s="126" t="s">
        <v>117</v>
      </c>
      <c r="BP35" s="127" t="str">
        <f aca="false">小学生種目登録!$H75</f>
        <v/>
      </c>
      <c r="BQ35" s="127" t="e">
        <f aca="false">#REF!</f>
        <v>#REF!</v>
      </c>
      <c r="BR35" s="124"/>
      <c r="BS35" s="125"/>
      <c r="BT35" s="120"/>
      <c r="BU35" s="126" t="s">
        <v>117</v>
      </c>
      <c r="BV35" s="127" t="str">
        <f aca="false">小学生種目登録!$H76</f>
        <v/>
      </c>
      <c r="BW35" s="127" t="e">
        <f aca="false">#REF!</f>
        <v>#REF!</v>
      </c>
      <c r="BX35" s="124"/>
      <c r="BY35" s="125"/>
      <c r="BZ35" s="126" t="s">
        <v>117</v>
      </c>
      <c r="CA35" s="127" t="str">
        <f aca="false">小学生種目登録!$H83</f>
        <v/>
      </c>
      <c r="CB35" s="127" t="e">
        <f aca="false">#REF!</f>
        <v>#REF!</v>
      </c>
      <c r="CC35" s="124"/>
      <c r="CD35" s="125"/>
      <c r="CE35" s="120"/>
      <c r="CF35" s="126" t="s">
        <v>117</v>
      </c>
      <c r="CG35" s="127" t="str">
        <f aca="false">小学生種目登録!$H84</f>
        <v/>
      </c>
      <c r="CH35" s="127" t="e">
        <f aca="false">#REF!</f>
        <v>#REF!</v>
      </c>
      <c r="CI35" s="124"/>
      <c r="CJ35" s="125"/>
      <c r="CK35" s="126" t="s">
        <v>117</v>
      </c>
      <c r="CL35" s="127" t="str">
        <f aca="false">小学生種目登録!$H91</f>
        <v/>
      </c>
      <c r="CM35" s="127" t="e">
        <f aca="false">#REF!</f>
        <v>#REF!</v>
      </c>
      <c r="CN35" s="124"/>
      <c r="CO35" s="125"/>
      <c r="CP35" s="120"/>
      <c r="CQ35" s="126" t="s">
        <v>117</v>
      </c>
      <c r="CR35" s="127" t="str">
        <f aca="false">小学生種目登録!$H92</f>
        <v/>
      </c>
      <c r="CS35" s="127" t="e">
        <f aca="false">#REF!</f>
        <v>#REF!</v>
      </c>
      <c r="CT35" s="124"/>
      <c r="CU35" s="125"/>
      <c r="CV35" s="126" t="s">
        <v>117</v>
      </c>
      <c r="CW35" s="127" t="str">
        <f aca="false">小学生種目登録!$H99</f>
        <v/>
      </c>
      <c r="CX35" s="127" t="e">
        <f aca="false">#REF!</f>
        <v>#REF!</v>
      </c>
      <c r="CY35" s="124"/>
      <c r="CZ35" s="125"/>
      <c r="DA35" s="120"/>
      <c r="DB35" s="126" t="s">
        <v>117</v>
      </c>
      <c r="DC35" s="127" t="str">
        <f aca="false">小学生種目登録!$H100</f>
        <v/>
      </c>
      <c r="DD35" s="127" t="e">
        <f aca="false">#REF!</f>
        <v>#REF!</v>
      </c>
      <c r="DE35" s="124"/>
      <c r="DF35" s="125"/>
    </row>
    <row r="36" customFormat="false" ht="16.5" hidden="false" customHeight="true" outlineLevel="0" collapsed="false">
      <c r="A36" s="128" t="s">
        <v>118</v>
      </c>
      <c r="B36" s="129" t="str">
        <f aca="false">IF(B38="","",小学生種目登録!$D$3)</f>
        <v/>
      </c>
      <c r="C36" s="129"/>
      <c r="D36" s="130" t="s">
        <v>119</v>
      </c>
      <c r="E36" s="131" t="str">
        <f aca="false">小学生種目登録!$I27</f>
        <v/>
      </c>
      <c r="F36" s="120"/>
      <c r="G36" s="128" t="s">
        <v>118</v>
      </c>
      <c r="H36" s="129" t="str">
        <f aca="false">IF(H38="","",小学生種目登録!$D$3)</f>
        <v/>
      </c>
      <c r="I36" s="129"/>
      <c r="J36" s="130" t="s">
        <v>119</v>
      </c>
      <c r="K36" s="131" t="str">
        <f aca="false">小学生種目登録!$I28</f>
        <v/>
      </c>
      <c r="L36" s="128" t="s">
        <v>118</v>
      </c>
      <c r="M36" s="129" t="str">
        <f aca="false">IF(M38="","",小学生種目登録!$D$3)</f>
        <v/>
      </c>
      <c r="N36" s="129"/>
      <c r="O36" s="130" t="s">
        <v>119</v>
      </c>
      <c r="P36" s="131" t="str">
        <f aca="false">小学生種目登録!$I35</f>
        <v/>
      </c>
      <c r="Q36" s="120"/>
      <c r="R36" s="128" t="s">
        <v>118</v>
      </c>
      <c r="S36" s="129" t="str">
        <f aca="false">IF(S38="","",小学生種目登録!$D$3)</f>
        <v/>
      </c>
      <c r="T36" s="129"/>
      <c r="U36" s="130" t="s">
        <v>119</v>
      </c>
      <c r="V36" s="131" t="str">
        <f aca="false">小学生種目登録!$I36</f>
        <v/>
      </c>
      <c r="W36" s="128" t="s">
        <v>118</v>
      </c>
      <c r="X36" s="129" t="str">
        <f aca="false">IF(X38="","",小学生種目登録!$D$3)</f>
        <v/>
      </c>
      <c r="Y36" s="129"/>
      <c r="Z36" s="130" t="s">
        <v>119</v>
      </c>
      <c r="AA36" s="131" t="str">
        <f aca="false">小学生種目登録!$I43</f>
        <v/>
      </c>
      <c r="AB36" s="120"/>
      <c r="AC36" s="128" t="s">
        <v>118</v>
      </c>
      <c r="AD36" s="129" t="str">
        <f aca="false">IF(AD38="","",小学生種目登録!$D$3)</f>
        <v/>
      </c>
      <c r="AE36" s="129"/>
      <c r="AF36" s="130" t="s">
        <v>119</v>
      </c>
      <c r="AG36" s="131" t="str">
        <f aca="false">小学生種目登録!$I44</f>
        <v/>
      </c>
      <c r="AH36" s="128" t="s">
        <v>118</v>
      </c>
      <c r="AI36" s="129" t="str">
        <f aca="false">IF(AI38="","",小学生種目登録!$D$3)</f>
        <v/>
      </c>
      <c r="AJ36" s="129"/>
      <c r="AK36" s="130" t="s">
        <v>119</v>
      </c>
      <c r="AL36" s="131" t="str">
        <f aca="false">小学生種目登録!$I51</f>
        <v/>
      </c>
      <c r="AM36" s="120"/>
      <c r="AN36" s="128" t="s">
        <v>118</v>
      </c>
      <c r="AO36" s="129" t="str">
        <f aca="false">IF(AO38="","",小学生種目登録!$D$3)</f>
        <v/>
      </c>
      <c r="AP36" s="129"/>
      <c r="AQ36" s="130" t="s">
        <v>119</v>
      </c>
      <c r="AR36" s="131" t="str">
        <f aca="false">小学生種目登録!$I52</f>
        <v/>
      </c>
      <c r="AS36" s="128" t="s">
        <v>118</v>
      </c>
      <c r="AT36" s="129" t="str">
        <f aca="false">IF(AT38="","",小学生種目登録!$D$3)</f>
        <v/>
      </c>
      <c r="AU36" s="129"/>
      <c r="AV36" s="130" t="s">
        <v>119</v>
      </c>
      <c r="AW36" s="131" t="str">
        <f aca="false">小学生種目登録!$I59</f>
        <v/>
      </c>
      <c r="AX36" s="120"/>
      <c r="AY36" s="128" t="s">
        <v>118</v>
      </c>
      <c r="AZ36" s="129" t="str">
        <f aca="false">IF(AZ38="","",小学生種目登録!$D$3)</f>
        <v/>
      </c>
      <c r="BA36" s="129"/>
      <c r="BB36" s="130" t="s">
        <v>119</v>
      </c>
      <c r="BC36" s="131" t="str">
        <f aca="false">小学生種目登録!$I60</f>
        <v/>
      </c>
      <c r="BD36" s="128" t="s">
        <v>118</v>
      </c>
      <c r="BE36" s="129" t="str">
        <f aca="false">IF(BE38="","",小学生種目登録!$D$3)</f>
        <v/>
      </c>
      <c r="BF36" s="129"/>
      <c r="BG36" s="130" t="s">
        <v>119</v>
      </c>
      <c r="BH36" s="131" t="str">
        <f aca="false">小学生種目登録!$I67</f>
        <v/>
      </c>
      <c r="BI36" s="120"/>
      <c r="BJ36" s="128" t="s">
        <v>118</v>
      </c>
      <c r="BK36" s="129" t="str">
        <f aca="false">IF(BK38="","",小学生種目登録!$D$3)</f>
        <v/>
      </c>
      <c r="BL36" s="129"/>
      <c r="BM36" s="130" t="s">
        <v>119</v>
      </c>
      <c r="BN36" s="131" t="str">
        <f aca="false">小学生種目登録!$I68</f>
        <v/>
      </c>
      <c r="BO36" s="128" t="s">
        <v>118</v>
      </c>
      <c r="BP36" s="129" t="str">
        <f aca="false">IF(BP38="","",小学生種目登録!$D$3)</f>
        <v/>
      </c>
      <c r="BQ36" s="129"/>
      <c r="BR36" s="130" t="s">
        <v>119</v>
      </c>
      <c r="BS36" s="131" t="str">
        <f aca="false">小学生種目登録!$I75</f>
        <v/>
      </c>
      <c r="BT36" s="120"/>
      <c r="BU36" s="128" t="s">
        <v>118</v>
      </c>
      <c r="BV36" s="129" t="str">
        <f aca="false">IF(BV38="","",小学生種目登録!$D$3)</f>
        <v/>
      </c>
      <c r="BW36" s="129"/>
      <c r="BX36" s="130" t="s">
        <v>119</v>
      </c>
      <c r="BY36" s="131" t="str">
        <f aca="false">小学生種目登録!$I76</f>
        <v/>
      </c>
      <c r="BZ36" s="128" t="s">
        <v>118</v>
      </c>
      <c r="CA36" s="129" t="str">
        <f aca="false">IF(CA38="","",小学生種目登録!$D$3)</f>
        <v/>
      </c>
      <c r="CB36" s="129"/>
      <c r="CC36" s="130" t="s">
        <v>119</v>
      </c>
      <c r="CD36" s="131" t="str">
        <f aca="false">小学生種目登録!$I83</f>
        <v/>
      </c>
      <c r="CE36" s="120"/>
      <c r="CF36" s="128" t="s">
        <v>118</v>
      </c>
      <c r="CG36" s="129" t="str">
        <f aca="false">IF(CG38="","",小学生種目登録!$D$3)</f>
        <v/>
      </c>
      <c r="CH36" s="129"/>
      <c r="CI36" s="130" t="s">
        <v>119</v>
      </c>
      <c r="CJ36" s="131" t="str">
        <f aca="false">小学生種目登録!$I84</f>
        <v/>
      </c>
      <c r="CK36" s="128" t="s">
        <v>118</v>
      </c>
      <c r="CL36" s="129" t="str">
        <f aca="false">IF(CL38="","",小学生種目登録!$D$3)</f>
        <v/>
      </c>
      <c r="CM36" s="129"/>
      <c r="CN36" s="130" t="s">
        <v>119</v>
      </c>
      <c r="CO36" s="131" t="str">
        <f aca="false">小学生種目登録!$I91</f>
        <v/>
      </c>
      <c r="CP36" s="120"/>
      <c r="CQ36" s="128" t="s">
        <v>118</v>
      </c>
      <c r="CR36" s="129" t="str">
        <f aca="false">IF(CR38="","",小学生種目登録!$D$3)</f>
        <v/>
      </c>
      <c r="CS36" s="129"/>
      <c r="CT36" s="130" t="s">
        <v>119</v>
      </c>
      <c r="CU36" s="131" t="str">
        <f aca="false">小学生種目登録!$I92</f>
        <v/>
      </c>
      <c r="CV36" s="128" t="s">
        <v>118</v>
      </c>
      <c r="CW36" s="129" t="str">
        <f aca="false">IF(CW38="","",小学生種目登録!$D$3)</f>
        <v/>
      </c>
      <c r="CX36" s="129"/>
      <c r="CY36" s="130" t="s">
        <v>119</v>
      </c>
      <c r="CZ36" s="131" t="str">
        <f aca="false">小学生種目登録!$I99</f>
        <v/>
      </c>
      <c r="DA36" s="120"/>
      <c r="DB36" s="128" t="s">
        <v>118</v>
      </c>
      <c r="DC36" s="129" t="str">
        <f aca="false">IF(DC38="","",小学生種目登録!$D$3)</f>
        <v/>
      </c>
      <c r="DD36" s="129"/>
      <c r="DE36" s="130" t="s">
        <v>119</v>
      </c>
      <c r="DF36" s="131" t="str">
        <f aca="false">小学生種目登録!$I100</f>
        <v/>
      </c>
    </row>
    <row r="37" customFormat="false" ht="16.5" hidden="false" customHeight="true" outlineLevel="0" collapsed="false">
      <c r="A37" s="126" t="s">
        <v>120</v>
      </c>
      <c r="B37" s="129"/>
      <c r="C37" s="129"/>
      <c r="D37" s="130" t="s">
        <v>121</v>
      </c>
      <c r="E37" s="131"/>
      <c r="F37" s="120"/>
      <c r="G37" s="126" t="s">
        <v>120</v>
      </c>
      <c r="H37" s="129"/>
      <c r="I37" s="129"/>
      <c r="J37" s="130" t="s">
        <v>121</v>
      </c>
      <c r="K37" s="131"/>
      <c r="L37" s="126" t="s">
        <v>120</v>
      </c>
      <c r="M37" s="129"/>
      <c r="N37" s="129"/>
      <c r="O37" s="130" t="s">
        <v>121</v>
      </c>
      <c r="P37" s="131"/>
      <c r="Q37" s="120"/>
      <c r="R37" s="126" t="s">
        <v>120</v>
      </c>
      <c r="S37" s="129"/>
      <c r="T37" s="129"/>
      <c r="U37" s="130" t="s">
        <v>121</v>
      </c>
      <c r="V37" s="131"/>
      <c r="W37" s="126" t="s">
        <v>120</v>
      </c>
      <c r="X37" s="129"/>
      <c r="Y37" s="129"/>
      <c r="Z37" s="130" t="s">
        <v>121</v>
      </c>
      <c r="AA37" s="131"/>
      <c r="AB37" s="120"/>
      <c r="AC37" s="126" t="s">
        <v>120</v>
      </c>
      <c r="AD37" s="129"/>
      <c r="AE37" s="129"/>
      <c r="AF37" s="130" t="s">
        <v>121</v>
      </c>
      <c r="AG37" s="131"/>
      <c r="AH37" s="126" t="s">
        <v>120</v>
      </c>
      <c r="AI37" s="129"/>
      <c r="AJ37" s="129"/>
      <c r="AK37" s="130" t="s">
        <v>121</v>
      </c>
      <c r="AL37" s="131"/>
      <c r="AM37" s="120"/>
      <c r="AN37" s="126" t="s">
        <v>120</v>
      </c>
      <c r="AO37" s="129"/>
      <c r="AP37" s="129"/>
      <c r="AQ37" s="130" t="s">
        <v>121</v>
      </c>
      <c r="AR37" s="131"/>
      <c r="AS37" s="126" t="s">
        <v>120</v>
      </c>
      <c r="AT37" s="129"/>
      <c r="AU37" s="129"/>
      <c r="AV37" s="130" t="s">
        <v>121</v>
      </c>
      <c r="AW37" s="131"/>
      <c r="AX37" s="120"/>
      <c r="AY37" s="126" t="s">
        <v>120</v>
      </c>
      <c r="AZ37" s="129"/>
      <c r="BA37" s="129"/>
      <c r="BB37" s="130" t="s">
        <v>121</v>
      </c>
      <c r="BC37" s="131"/>
      <c r="BD37" s="126" t="s">
        <v>120</v>
      </c>
      <c r="BE37" s="129"/>
      <c r="BF37" s="129"/>
      <c r="BG37" s="130" t="s">
        <v>121</v>
      </c>
      <c r="BH37" s="131"/>
      <c r="BI37" s="120"/>
      <c r="BJ37" s="126" t="s">
        <v>120</v>
      </c>
      <c r="BK37" s="129"/>
      <c r="BL37" s="129"/>
      <c r="BM37" s="130" t="s">
        <v>121</v>
      </c>
      <c r="BN37" s="131"/>
      <c r="BO37" s="126" t="s">
        <v>120</v>
      </c>
      <c r="BP37" s="129"/>
      <c r="BQ37" s="129"/>
      <c r="BR37" s="130" t="s">
        <v>121</v>
      </c>
      <c r="BS37" s="131"/>
      <c r="BT37" s="120"/>
      <c r="BU37" s="126" t="s">
        <v>120</v>
      </c>
      <c r="BV37" s="129"/>
      <c r="BW37" s="129"/>
      <c r="BX37" s="130" t="s">
        <v>121</v>
      </c>
      <c r="BY37" s="131"/>
      <c r="BZ37" s="126" t="s">
        <v>120</v>
      </c>
      <c r="CA37" s="129"/>
      <c r="CB37" s="129"/>
      <c r="CC37" s="130" t="s">
        <v>121</v>
      </c>
      <c r="CD37" s="131"/>
      <c r="CE37" s="120"/>
      <c r="CF37" s="126" t="s">
        <v>120</v>
      </c>
      <c r="CG37" s="129"/>
      <c r="CH37" s="129"/>
      <c r="CI37" s="130" t="s">
        <v>121</v>
      </c>
      <c r="CJ37" s="131"/>
      <c r="CK37" s="126" t="s">
        <v>120</v>
      </c>
      <c r="CL37" s="129"/>
      <c r="CM37" s="129"/>
      <c r="CN37" s="130" t="s">
        <v>121</v>
      </c>
      <c r="CO37" s="131"/>
      <c r="CP37" s="120"/>
      <c r="CQ37" s="126" t="s">
        <v>120</v>
      </c>
      <c r="CR37" s="129"/>
      <c r="CS37" s="129"/>
      <c r="CT37" s="130" t="s">
        <v>121</v>
      </c>
      <c r="CU37" s="131"/>
      <c r="CV37" s="126" t="s">
        <v>120</v>
      </c>
      <c r="CW37" s="129"/>
      <c r="CX37" s="129"/>
      <c r="CY37" s="130" t="s">
        <v>121</v>
      </c>
      <c r="CZ37" s="131"/>
      <c r="DA37" s="120"/>
      <c r="DB37" s="126" t="s">
        <v>120</v>
      </c>
      <c r="DC37" s="129"/>
      <c r="DD37" s="129"/>
      <c r="DE37" s="130" t="s">
        <v>121</v>
      </c>
      <c r="DF37" s="131"/>
    </row>
    <row r="38" customFormat="false" ht="33" hidden="false" customHeight="true" outlineLevel="0" collapsed="false">
      <c r="A38" s="132" t="s">
        <v>122</v>
      </c>
      <c r="B38" s="131" t="str">
        <f aca="false">小学生種目登録!$C27&amp;小学生種目登録!$D27</f>
        <v/>
      </c>
      <c r="C38" s="131"/>
      <c r="D38" s="131"/>
      <c r="E38" s="131"/>
      <c r="F38" s="120"/>
      <c r="G38" s="132" t="s">
        <v>122</v>
      </c>
      <c r="H38" s="131" t="str">
        <f aca="false">小学生種目登録!$C28&amp;小学生種目登録!$D28</f>
        <v/>
      </c>
      <c r="I38" s="131"/>
      <c r="J38" s="131"/>
      <c r="K38" s="131"/>
      <c r="L38" s="132" t="s">
        <v>122</v>
      </c>
      <c r="M38" s="131" t="str">
        <f aca="false">小学生種目登録!$C35&amp;小学生種目登録!$D35</f>
        <v/>
      </c>
      <c r="N38" s="131"/>
      <c r="O38" s="131"/>
      <c r="P38" s="131"/>
      <c r="Q38" s="120"/>
      <c r="R38" s="132" t="s">
        <v>122</v>
      </c>
      <c r="S38" s="131" t="str">
        <f aca="false">小学生種目登録!$C36&amp;小学生種目登録!$D36</f>
        <v/>
      </c>
      <c r="T38" s="131"/>
      <c r="U38" s="131"/>
      <c r="V38" s="131"/>
      <c r="W38" s="132" t="s">
        <v>122</v>
      </c>
      <c r="X38" s="131" t="str">
        <f aca="false">小学生種目登録!$C43&amp;小学生種目登録!$D43</f>
        <v/>
      </c>
      <c r="Y38" s="131"/>
      <c r="Z38" s="131"/>
      <c r="AA38" s="131"/>
      <c r="AB38" s="120"/>
      <c r="AC38" s="132" t="s">
        <v>122</v>
      </c>
      <c r="AD38" s="131" t="str">
        <f aca="false">小学生種目登録!$C44&amp;小学生種目登録!$D44</f>
        <v/>
      </c>
      <c r="AE38" s="131"/>
      <c r="AF38" s="131"/>
      <c r="AG38" s="131"/>
      <c r="AH38" s="132" t="s">
        <v>122</v>
      </c>
      <c r="AI38" s="131" t="str">
        <f aca="false">小学生種目登録!$C51&amp;小学生種目登録!$D51</f>
        <v/>
      </c>
      <c r="AJ38" s="131"/>
      <c r="AK38" s="131"/>
      <c r="AL38" s="131"/>
      <c r="AM38" s="120"/>
      <c r="AN38" s="132" t="s">
        <v>122</v>
      </c>
      <c r="AO38" s="131" t="str">
        <f aca="false">小学生種目登録!$C52&amp;小学生種目登録!$D52</f>
        <v/>
      </c>
      <c r="AP38" s="131"/>
      <c r="AQ38" s="131"/>
      <c r="AR38" s="131"/>
      <c r="AS38" s="132" t="s">
        <v>122</v>
      </c>
      <c r="AT38" s="131" t="str">
        <f aca="false">小学生種目登録!$C59&amp;小学生種目登録!$D59</f>
        <v/>
      </c>
      <c r="AU38" s="131"/>
      <c r="AV38" s="131"/>
      <c r="AW38" s="131"/>
      <c r="AX38" s="120"/>
      <c r="AY38" s="132" t="s">
        <v>122</v>
      </c>
      <c r="AZ38" s="131" t="str">
        <f aca="false">小学生種目登録!$C60&amp;小学生種目登録!$D60</f>
        <v/>
      </c>
      <c r="BA38" s="131"/>
      <c r="BB38" s="131"/>
      <c r="BC38" s="131"/>
      <c r="BD38" s="132" t="s">
        <v>122</v>
      </c>
      <c r="BE38" s="131" t="str">
        <f aca="false">小学生種目登録!$C67&amp;小学生種目登録!$D67</f>
        <v/>
      </c>
      <c r="BF38" s="131"/>
      <c r="BG38" s="131"/>
      <c r="BH38" s="131"/>
      <c r="BI38" s="120"/>
      <c r="BJ38" s="132" t="s">
        <v>122</v>
      </c>
      <c r="BK38" s="131" t="str">
        <f aca="false">小学生種目登録!$C68&amp;小学生種目登録!$D68</f>
        <v/>
      </c>
      <c r="BL38" s="131"/>
      <c r="BM38" s="131"/>
      <c r="BN38" s="131"/>
      <c r="BO38" s="132" t="s">
        <v>122</v>
      </c>
      <c r="BP38" s="131" t="str">
        <f aca="false">小学生種目登録!$C75&amp;小学生種目登録!$D75</f>
        <v/>
      </c>
      <c r="BQ38" s="131"/>
      <c r="BR38" s="131"/>
      <c r="BS38" s="131"/>
      <c r="BT38" s="120"/>
      <c r="BU38" s="132" t="s">
        <v>122</v>
      </c>
      <c r="BV38" s="131" t="str">
        <f aca="false">小学生種目登録!$C76&amp;小学生種目登録!$D76</f>
        <v/>
      </c>
      <c r="BW38" s="131"/>
      <c r="BX38" s="131"/>
      <c r="BY38" s="131"/>
      <c r="BZ38" s="132" t="s">
        <v>122</v>
      </c>
      <c r="CA38" s="131" t="str">
        <f aca="false">小学生種目登録!$C83&amp;小学生種目登録!$D83</f>
        <v/>
      </c>
      <c r="CB38" s="131"/>
      <c r="CC38" s="131"/>
      <c r="CD38" s="131"/>
      <c r="CE38" s="120"/>
      <c r="CF38" s="132" t="s">
        <v>122</v>
      </c>
      <c r="CG38" s="131" t="str">
        <f aca="false">小学生種目登録!$C84&amp;小学生種目登録!$D84</f>
        <v/>
      </c>
      <c r="CH38" s="131"/>
      <c r="CI38" s="131"/>
      <c r="CJ38" s="131"/>
      <c r="CK38" s="132" t="s">
        <v>122</v>
      </c>
      <c r="CL38" s="131" t="str">
        <f aca="false">小学生種目登録!$C91&amp;小学生種目登録!$D91</f>
        <v/>
      </c>
      <c r="CM38" s="131"/>
      <c r="CN38" s="131"/>
      <c r="CO38" s="131"/>
      <c r="CP38" s="120"/>
      <c r="CQ38" s="132" t="s">
        <v>122</v>
      </c>
      <c r="CR38" s="131" t="str">
        <f aca="false">小学生種目登録!$C92&amp;小学生種目登録!$D92</f>
        <v/>
      </c>
      <c r="CS38" s="131"/>
      <c r="CT38" s="131"/>
      <c r="CU38" s="131"/>
      <c r="CV38" s="132" t="s">
        <v>122</v>
      </c>
      <c r="CW38" s="131" t="str">
        <f aca="false">小学生種目登録!$C99&amp;小学生種目登録!$D99</f>
        <v/>
      </c>
      <c r="CX38" s="131"/>
      <c r="CY38" s="131"/>
      <c r="CZ38" s="131"/>
      <c r="DA38" s="120"/>
      <c r="DB38" s="132" t="s">
        <v>122</v>
      </c>
      <c r="DC38" s="131" t="str">
        <f aca="false">小学生種目登録!$C100&amp;小学生種目登録!$D100</f>
        <v/>
      </c>
      <c r="DD38" s="131"/>
      <c r="DE38" s="131"/>
      <c r="DF38" s="131"/>
    </row>
    <row r="39" customFormat="false" ht="16.5" hidden="false" customHeight="true" outlineLevel="0" collapsed="false">
      <c r="A39" s="133" t="s">
        <v>123</v>
      </c>
      <c r="B39" s="134" t="str">
        <f aca="false">IF(小学生種目登録!$K27="","",小学生種目登録!$K27)</f>
        <v/>
      </c>
      <c r="C39" s="135" t="s">
        <v>124</v>
      </c>
      <c r="D39" s="135"/>
      <c r="E39" s="135"/>
      <c r="F39" s="120"/>
      <c r="G39" s="133" t="s">
        <v>123</v>
      </c>
      <c r="H39" s="134" t="str">
        <f aca="false">IF(小学生種目登録!$K28="","",小学生種目登録!$K28)</f>
        <v/>
      </c>
      <c r="I39" s="135" t="s">
        <v>124</v>
      </c>
      <c r="J39" s="135"/>
      <c r="K39" s="135"/>
      <c r="L39" s="133" t="s">
        <v>123</v>
      </c>
      <c r="M39" s="134" t="str">
        <f aca="false">IF(小学生種目登録!$K35="","",小学生種目登録!$K35)</f>
        <v/>
      </c>
      <c r="N39" s="135" t="s">
        <v>124</v>
      </c>
      <c r="O39" s="135"/>
      <c r="P39" s="135"/>
      <c r="Q39" s="120"/>
      <c r="R39" s="133" t="s">
        <v>123</v>
      </c>
      <c r="S39" s="134" t="str">
        <f aca="false">IF(小学生種目登録!$K36="","",小学生種目登録!$K36)</f>
        <v/>
      </c>
      <c r="T39" s="135" t="s">
        <v>124</v>
      </c>
      <c r="U39" s="135"/>
      <c r="V39" s="135"/>
      <c r="W39" s="133" t="s">
        <v>123</v>
      </c>
      <c r="X39" s="134" t="str">
        <f aca="false">IF(小学生種目登録!$K43="","",小学生種目登録!$K43)</f>
        <v/>
      </c>
      <c r="Y39" s="135" t="s">
        <v>124</v>
      </c>
      <c r="Z39" s="135"/>
      <c r="AA39" s="135"/>
      <c r="AB39" s="120"/>
      <c r="AC39" s="133" t="s">
        <v>123</v>
      </c>
      <c r="AD39" s="134" t="str">
        <f aca="false">IF(小学生種目登録!$K44="","",小学生種目登録!$K44)</f>
        <v/>
      </c>
      <c r="AE39" s="135" t="s">
        <v>124</v>
      </c>
      <c r="AF39" s="135"/>
      <c r="AG39" s="135"/>
      <c r="AH39" s="133" t="s">
        <v>123</v>
      </c>
      <c r="AI39" s="134" t="str">
        <f aca="false">IF(小学生種目登録!$K51="","",小学生種目登録!$K51)</f>
        <v/>
      </c>
      <c r="AJ39" s="135" t="s">
        <v>124</v>
      </c>
      <c r="AK39" s="135"/>
      <c r="AL39" s="135"/>
      <c r="AM39" s="120"/>
      <c r="AN39" s="133" t="s">
        <v>123</v>
      </c>
      <c r="AO39" s="134" t="str">
        <f aca="false">IF(小学生種目登録!$K52="","",小学生種目登録!$K52)</f>
        <v/>
      </c>
      <c r="AP39" s="135" t="s">
        <v>124</v>
      </c>
      <c r="AQ39" s="135"/>
      <c r="AR39" s="135"/>
      <c r="AS39" s="133" t="s">
        <v>123</v>
      </c>
      <c r="AT39" s="134" t="str">
        <f aca="false">IF(小学生種目登録!$K59="","",小学生種目登録!$K59)</f>
        <v/>
      </c>
      <c r="AU39" s="135" t="s">
        <v>124</v>
      </c>
      <c r="AV39" s="135"/>
      <c r="AW39" s="135"/>
      <c r="AX39" s="120"/>
      <c r="AY39" s="133" t="s">
        <v>123</v>
      </c>
      <c r="AZ39" s="134" t="str">
        <f aca="false">IF(小学生種目登録!$K60="","",小学生種目登録!$K60)</f>
        <v/>
      </c>
      <c r="BA39" s="135" t="s">
        <v>124</v>
      </c>
      <c r="BB39" s="135"/>
      <c r="BC39" s="135"/>
      <c r="BD39" s="133" t="s">
        <v>123</v>
      </c>
      <c r="BE39" s="134" t="str">
        <f aca="false">IF(小学生種目登録!$K67="","",小学生種目登録!$K67)</f>
        <v/>
      </c>
      <c r="BF39" s="135" t="s">
        <v>124</v>
      </c>
      <c r="BG39" s="135"/>
      <c r="BH39" s="135"/>
      <c r="BI39" s="120"/>
      <c r="BJ39" s="133" t="s">
        <v>123</v>
      </c>
      <c r="BK39" s="134" t="str">
        <f aca="false">IF(小学生種目登録!$K68="","",小学生種目登録!$K68)</f>
        <v/>
      </c>
      <c r="BL39" s="135" t="s">
        <v>124</v>
      </c>
      <c r="BM39" s="135"/>
      <c r="BN39" s="135"/>
      <c r="BO39" s="133" t="s">
        <v>123</v>
      </c>
      <c r="BP39" s="134" t="str">
        <f aca="false">IF(小学生種目登録!$K75="","",小学生種目登録!$K75)</f>
        <v/>
      </c>
      <c r="BQ39" s="135" t="s">
        <v>124</v>
      </c>
      <c r="BR39" s="135"/>
      <c r="BS39" s="135"/>
      <c r="BT39" s="120"/>
      <c r="BU39" s="133" t="s">
        <v>123</v>
      </c>
      <c r="BV39" s="134" t="str">
        <f aca="false">IF(小学生種目登録!$K76="","",小学生種目登録!$K76)</f>
        <v/>
      </c>
      <c r="BW39" s="135" t="s">
        <v>124</v>
      </c>
      <c r="BX39" s="135"/>
      <c r="BY39" s="135"/>
      <c r="BZ39" s="133" t="s">
        <v>123</v>
      </c>
      <c r="CA39" s="134" t="str">
        <f aca="false">IF(小学生種目登録!$K83="","",小学生種目登録!$K83)</f>
        <v/>
      </c>
      <c r="CB39" s="135" t="s">
        <v>124</v>
      </c>
      <c r="CC39" s="135"/>
      <c r="CD39" s="135"/>
      <c r="CE39" s="120"/>
      <c r="CF39" s="133" t="s">
        <v>123</v>
      </c>
      <c r="CG39" s="134" t="str">
        <f aca="false">IF(小学生種目登録!$K84="","",小学生種目登録!$K84)</f>
        <v/>
      </c>
      <c r="CH39" s="135" t="s">
        <v>124</v>
      </c>
      <c r="CI39" s="135"/>
      <c r="CJ39" s="135"/>
      <c r="CK39" s="133" t="s">
        <v>123</v>
      </c>
      <c r="CL39" s="134" t="str">
        <f aca="false">IF(小学生種目登録!$K91="","",小学生種目登録!$K91)</f>
        <v/>
      </c>
      <c r="CM39" s="135" t="s">
        <v>124</v>
      </c>
      <c r="CN39" s="135"/>
      <c r="CO39" s="135"/>
      <c r="CP39" s="120"/>
      <c r="CQ39" s="133" t="s">
        <v>123</v>
      </c>
      <c r="CR39" s="134" t="str">
        <f aca="false">IF(小学生種目登録!$K92="","",小学生種目登録!$K92)</f>
        <v/>
      </c>
      <c r="CS39" s="135" t="s">
        <v>124</v>
      </c>
      <c r="CT39" s="135"/>
      <c r="CU39" s="135"/>
      <c r="CV39" s="133" t="s">
        <v>123</v>
      </c>
      <c r="CW39" s="134" t="str">
        <f aca="false">IF(小学生種目登録!$K99="","",小学生種目登録!$K99)</f>
        <v/>
      </c>
      <c r="CX39" s="135" t="s">
        <v>124</v>
      </c>
      <c r="CY39" s="135"/>
      <c r="CZ39" s="135"/>
      <c r="DA39" s="120"/>
      <c r="DB39" s="133" t="s">
        <v>123</v>
      </c>
      <c r="DC39" s="134" t="str">
        <f aca="false">IF(小学生種目登録!$K100="","",小学生種目登録!$K100)</f>
        <v/>
      </c>
      <c r="DD39" s="135" t="s">
        <v>124</v>
      </c>
      <c r="DE39" s="135"/>
      <c r="DF39" s="135"/>
    </row>
    <row r="40" customFormat="false" ht="16.5" hidden="false" customHeight="true" outlineLevel="0" collapsed="false">
      <c r="A40" s="133"/>
      <c r="B40" s="134"/>
      <c r="C40" s="136"/>
      <c r="D40" s="136"/>
      <c r="E40" s="136"/>
      <c r="F40" s="120"/>
      <c r="G40" s="133"/>
      <c r="H40" s="134"/>
      <c r="I40" s="136"/>
      <c r="J40" s="136"/>
      <c r="K40" s="136"/>
      <c r="L40" s="133"/>
      <c r="M40" s="134"/>
      <c r="N40" s="136"/>
      <c r="O40" s="136"/>
      <c r="P40" s="136"/>
      <c r="Q40" s="120"/>
      <c r="R40" s="133"/>
      <c r="S40" s="134"/>
      <c r="T40" s="136"/>
      <c r="U40" s="136"/>
      <c r="V40" s="136"/>
      <c r="W40" s="133"/>
      <c r="X40" s="134"/>
      <c r="Y40" s="136"/>
      <c r="Z40" s="136"/>
      <c r="AA40" s="136"/>
      <c r="AB40" s="120"/>
      <c r="AC40" s="133"/>
      <c r="AD40" s="134"/>
      <c r="AE40" s="136"/>
      <c r="AF40" s="136"/>
      <c r="AG40" s="136"/>
      <c r="AH40" s="133"/>
      <c r="AI40" s="134"/>
      <c r="AJ40" s="136"/>
      <c r="AK40" s="136"/>
      <c r="AL40" s="136"/>
      <c r="AM40" s="120"/>
      <c r="AN40" s="133"/>
      <c r="AO40" s="134"/>
      <c r="AP40" s="136"/>
      <c r="AQ40" s="136"/>
      <c r="AR40" s="136"/>
      <c r="AS40" s="133"/>
      <c r="AT40" s="134"/>
      <c r="AU40" s="136"/>
      <c r="AV40" s="136"/>
      <c r="AW40" s="136"/>
      <c r="AX40" s="120"/>
      <c r="AY40" s="133"/>
      <c r="AZ40" s="134"/>
      <c r="BA40" s="136"/>
      <c r="BB40" s="136"/>
      <c r="BC40" s="136"/>
      <c r="BD40" s="133"/>
      <c r="BE40" s="134"/>
      <c r="BF40" s="136"/>
      <c r="BG40" s="136"/>
      <c r="BH40" s="136"/>
      <c r="BI40" s="120"/>
      <c r="BJ40" s="133"/>
      <c r="BK40" s="134"/>
      <c r="BL40" s="136"/>
      <c r="BM40" s="136"/>
      <c r="BN40" s="136"/>
      <c r="BO40" s="133"/>
      <c r="BP40" s="134"/>
      <c r="BQ40" s="136"/>
      <c r="BR40" s="136"/>
      <c r="BS40" s="136"/>
      <c r="BT40" s="120"/>
      <c r="BU40" s="133"/>
      <c r="BV40" s="134"/>
      <c r="BW40" s="136"/>
      <c r="BX40" s="136"/>
      <c r="BY40" s="136"/>
      <c r="BZ40" s="133"/>
      <c r="CA40" s="134"/>
      <c r="CB40" s="136"/>
      <c r="CC40" s="136"/>
      <c r="CD40" s="136"/>
      <c r="CE40" s="120"/>
      <c r="CF40" s="133"/>
      <c r="CG40" s="134"/>
      <c r="CH40" s="136"/>
      <c r="CI40" s="136"/>
      <c r="CJ40" s="136"/>
      <c r="CK40" s="133"/>
      <c r="CL40" s="134"/>
      <c r="CM40" s="136"/>
      <c r="CN40" s="136"/>
      <c r="CO40" s="136"/>
      <c r="CP40" s="120"/>
      <c r="CQ40" s="133"/>
      <c r="CR40" s="134"/>
      <c r="CS40" s="136"/>
      <c r="CT40" s="136"/>
      <c r="CU40" s="136"/>
      <c r="CV40" s="133"/>
      <c r="CW40" s="134"/>
      <c r="CX40" s="136"/>
      <c r="CY40" s="136"/>
      <c r="CZ40" s="136"/>
      <c r="DA40" s="120"/>
      <c r="DB40" s="133"/>
      <c r="DC40" s="134"/>
      <c r="DD40" s="136"/>
      <c r="DE40" s="136"/>
      <c r="DF40" s="136"/>
    </row>
    <row r="41" customFormat="false" ht="33" hidden="false" customHeight="true" outlineLevel="0" collapsed="false">
      <c r="A41" s="137" t="s">
        <v>125</v>
      </c>
      <c r="B41" s="138" t="str">
        <f aca="false">IF(小学生種目登録!$G27="","",小学生種目登録!$G27)</f>
        <v/>
      </c>
      <c r="C41" s="138"/>
      <c r="D41" s="138"/>
      <c r="E41" s="138"/>
      <c r="F41" s="120"/>
      <c r="G41" s="137" t="s">
        <v>125</v>
      </c>
      <c r="H41" s="138" t="str">
        <f aca="false">IF(小学生種目登録!$G28="","",小学生種目登録!$G28)</f>
        <v/>
      </c>
      <c r="I41" s="138"/>
      <c r="J41" s="138"/>
      <c r="K41" s="138"/>
      <c r="L41" s="137" t="s">
        <v>125</v>
      </c>
      <c r="M41" s="138" t="str">
        <f aca="false">IF(小学生種目登録!$G35="","",小学生種目登録!$G35)</f>
        <v/>
      </c>
      <c r="N41" s="138"/>
      <c r="O41" s="138"/>
      <c r="P41" s="138"/>
      <c r="Q41" s="120"/>
      <c r="R41" s="137" t="s">
        <v>125</v>
      </c>
      <c r="S41" s="138" t="str">
        <f aca="false">IF(小学生種目登録!$G36="","",小学生種目登録!$G36)</f>
        <v/>
      </c>
      <c r="T41" s="138"/>
      <c r="U41" s="138"/>
      <c r="V41" s="138"/>
      <c r="W41" s="137" t="s">
        <v>125</v>
      </c>
      <c r="X41" s="138" t="str">
        <f aca="false">IF(小学生種目登録!$G43="","",小学生種目登録!$G43)</f>
        <v/>
      </c>
      <c r="Y41" s="138"/>
      <c r="Z41" s="138"/>
      <c r="AA41" s="138"/>
      <c r="AB41" s="120"/>
      <c r="AC41" s="137" t="s">
        <v>125</v>
      </c>
      <c r="AD41" s="138" t="str">
        <f aca="false">IF(小学生種目登録!$G44="","",小学生種目登録!$G44)</f>
        <v/>
      </c>
      <c r="AE41" s="138"/>
      <c r="AF41" s="138"/>
      <c r="AG41" s="138"/>
      <c r="AH41" s="137" t="s">
        <v>125</v>
      </c>
      <c r="AI41" s="138" t="str">
        <f aca="false">IF(小学生種目登録!$G51="","",小学生種目登録!$G51)</f>
        <v/>
      </c>
      <c r="AJ41" s="138"/>
      <c r="AK41" s="138"/>
      <c r="AL41" s="138"/>
      <c r="AM41" s="120"/>
      <c r="AN41" s="137" t="s">
        <v>125</v>
      </c>
      <c r="AO41" s="138" t="str">
        <f aca="false">IF(小学生種目登録!$G52="","",小学生種目登録!$G52)</f>
        <v/>
      </c>
      <c r="AP41" s="138"/>
      <c r="AQ41" s="138"/>
      <c r="AR41" s="138"/>
      <c r="AS41" s="137" t="s">
        <v>125</v>
      </c>
      <c r="AT41" s="138" t="str">
        <f aca="false">IF(小学生種目登録!$G59="","",小学生種目登録!$G59)</f>
        <v/>
      </c>
      <c r="AU41" s="138"/>
      <c r="AV41" s="138"/>
      <c r="AW41" s="138"/>
      <c r="AX41" s="120"/>
      <c r="AY41" s="137" t="s">
        <v>125</v>
      </c>
      <c r="AZ41" s="138" t="str">
        <f aca="false">IF(小学生種目登録!$G60="","",小学生種目登録!$G60)</f>
        <v/>
      </c>
      <c r="BA41" s="138"/>
      <c r="BB41" s="138"/>
      <c r="BC41" s="138"/>
      <c r="BD41" s="137" t="s">
        <v>125</v>
      </c>
      <c r="BE41" s="138" t="str">
        <f aca="false">IF(小学生種目登録!$G67="","",小学生種目登録!$G67)</f>
        <v/>
      </c>
      <c r="BF41" s="138"/>
      <c r="BG41" s="138"/>
      <c r="BH41" s="138"/>
      <c r="BI41" s="120"/>
      <c r="BJ41" s="137" t="s">
        <v>125</v>
      </c>
      <c r="BK41" s="138" t="str">
        <f aca="false">IF(小学生種目登録!$G68="","",小学生種目登録!$G68)</f>
        <v/>
      </c>
      <c r="BL41" s="138"/>
      <c r="BM41" s="138"/>
      <c r="BN41" s="138"/>
      <c r="BO41" s="137" t="s">
        <v>125</v>
      </c>
      <c r="BP41" s="138" t="str">
        <f aca="false">IF(小学生種目登録!$G75="","",小学生種目登録!$G75)</f>
        <v/>
      </c>
      <c r="BQ41" s="138"/>
      <c r="BR41" s="138"/>
      <c r="BS41" s="138"/>
      <c r="BT41" s="120"/>
      <c r="BU41" s="137" t="s">
        <v>125</v>
      </c>
      <c r="BV41" s="138" t="str">
        <f aca="false">IF(小学生種目登録!$G76="","",小学生種目登録!$G76)</f>
        <v/>
      </c>
      <c r="BW41" s="138"/>
      <c r="BX41" s="138"/>
      <c r="BY41" s="138"/>
      <c r="BZ41" s="137" t="s">
        <v>125</v>
      </c>
      <c r="CA41" s="138" t="str">
        <f aca="false">IF(小学生種目登録!$G83="","",小学生種目登録!$G83)</f>
        <v/>
      </c>
      <c r="CB41" s="138"/>
      <c r="CC41" s="138"/>
      <c r="CD41" s="138"/>
      <c r="CE41" s="120"/>
      <c r="CF41" s="137" t="s">
        <v>125</v>
      </c>
      <c r="CG41" s="138" t="str">
        <f aca="false">IF(小学生種目登録!$G84="","",小学生種目登録!$G84)</f>
        <v/>
      </c>
      <c r="CH41" s="138"/>
      <c r="CI41" s="138"/>
      <c r="CJ41" s="138"/>
      <c r="CK41" s="137" t="s">
        <v>125</v>
      </c>
      <c r="CL41" s="138" t="str">
        <f aca="false">IF(小学生種目登録!$G91="","",小学生種目登録!$G91)</f>
        <v/>
      </c>
      <c r="CM41" s="138"/>
      <c r="CN41" s="138"/>
      <c r="CO41" s="138"/>
      <c r="CP41" s="120"/>
      <c r="CQ41" s="137" t="s">
        <v>125</v>
      </c>
      <c r="CR41" s="138" t="str">
        <f aca="false">IF(小学生種目登録!$G92="","",小学生種目登録!$G92)</f>
        <v/>
      </c>
      <c r="CS41" s="138"/>
      <c r="CT41" s="138"/>
      <c r="CU41" s="138"/>
      <c r="CV41" s="137" t="s">
        <v>125</v>
      </c>
      <c r="CW41" s="138" t="str">
        <f aca="false">IF(小学生種目登録!$G99="","",小学生種目登録!$G99)</f>
        <v/>
      </c>
      <c r="CX41" s="138"/>
      <c r="CY41" s="138"/>
      <c r="CZ41" s="138"/>
      <c r="DA41" s="120"/>
      <c r="DB41" s="137" t="s">
        <v>125</v>
      </c>
      <c r="DC41" s="138" t="str">
        <f aca="false">IF(小学生種目登録!$G100="","",小学生種目登録!$G100)</f>
        <v/>
      </c>
      <c r="DD41" s="138"/>
      <c r="DE41" s="138"/>
      <c r="DF41" s="138"/>
    </row>
    <row r="42" customFormat="false" ht="48.75" hidden="false" customHeight="true" outlineLevel="0" collapsed="false">
      <c r="A42" s="120"/>
      <c r="B42" s="120"/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  <c r="AS42" s="120"/>
      <c r="AT42" s="120"/>
      <c r="AU42" s="120"/>
      <c r="AV42" s="120"/>
      <c r="AW42" s="120"/>
      <c r="AX42" s="120"/>
      <c r="AY42" s="120"/>
      <c r="AZ42" s="120"/>
      <c r="BA42" s="120"/>
      <c r="BB42" s="120"/>
      <c r="BC42" s="120"/>
      <c r="BD42" s="120"/>
      <c r="BE42" s="120"/>
      <c r="BF42" s="120"/>
      <c r="BG42" s="120"/>
      <c r="BH42" s="120"/>
      <c r="BI42" s="120"/>
      <c r="BJ42" s="120"/>
      <c r="BK42" s="120"/>
      <c r="BL42" s="120"/>
      <c r="BM42" s="120"/>
      <c r="BN42" s="120"/>
      <c r="BO42" s="120"/>
      <c r="BP42" s="120"/>
      <c r="BQ42" s="120"/>
      <c r="BR42" s="120"/>
      <c r="BS42" s="120"/>
      <c r="BT42" s="120"/>
      <c r="BU42" s="120"/>
      <c r="BV42" s="120"/>
      <c r="BW42" s="120"/>
      <c r="BX42" s="120"/>
      <c r="BY42" s="120"/>
      <c r="BZ42" s="120"/>
      <c r="CA42" s="120"/>
      <c r="CB42" s="120"/>
      <c r="CC42" s="120"/>
      <c r="CD42" s="120"/>
      <c r="CE42" s="120"/>
      <c r="CF42" s="120"/>
      <c r="CG42" s="120"/>
      <c r="CH42" s="120"/>
      <c r="CI42" s="120"/>
      <c r="CJ42" s="120"/>
      <c r="CK42" s="120"/>
      <c r="CL42" s="120"/>
      <c r="CM42" s="120"/>
      <c r="CN42" s="120"/>
      <c r="CO42" s="120"/>
      <c r="CP42" s="120"/>
      <c r="CQ42" s="120"/>
      <c r="CR42" s="120"/>
      <c r="CS42" s="120"/>
      <c r="CT42" s="120"/>
      <c r="CU42" s="120"/>
      <c r="CV42" s="120"/>
      <c r="CW42" s="120"/>
      <c r="CX42" s="120"/>
      <c r="CY42" s="120"/>
      <c r="CZ42" s="120"/>
      <c r="DA42" s="120"/>
      <c r="DB42" s="120"/>
      <c r="DC42" s="120"/>
      <c r="DD42" s="120"/>
      <c r="DE42" s="120"/>
      <c r="DF42" s="120"/>
    </row>
  </sheetData>
  <sheetProtection sheet="true" objects="true" scenarios="true"/>
  <mergeCells count="970">
    <mergeCell ref="B1:K1"/>
    <mergeCell ref="M1:V1"/>
    <mergeCell ref="X1:AG1"/>
    <mergeCell ref="AI1:AR1"/>
    <mergeCell ref="AT1:BC1"/>
    <mergeCell ref="BE1:BN1"/>
    <mergeCell ref="BP1:BY1"/>
    <mergeCell ref="CA1:CJ1"/>
    <mergeCell ref="CL1:CU1"/>
    <mergeCell ref="CW1:DF1"/>
    <mergeCell ref="B3:C3"/>
    <mergeCell ref="D3:D4"/>
    <mergeCell ref="E3:E4"/>
    <mergeCell ref="H3:I3"/>
    <mergeCell ref="J3:J4"/>
    <mergeCell ref="K3:K4"/>
    <mergeCell ref="M3:N3"/>
    <mergeCell ref="O3:O4"/>
    <mergeCell ref="P3:P4"/>
    <mergeCell ref="S3:T3"/>
    <mergeCell ref="U3:U4"/>
    <mergeCell ref="V3:V4"/>
    <mergeCell ref="X3:Y3"/>
    <mergeCell ref="Z3:Z4"/>
    <mergeCell ref="AA3:AA4"/>
    <mergeCell ref="AD3:AE3"/>
    <mergeCell ref="AF3:AF4"/>
    <mergeCell ref="AG3:AG4"/>
    <mergeCell ref="AI3:AJ3"/>
    <mergeCell ref="AK3:AK4"/>
    <mergeCell ref="AL3:AL4"/>
    <mergeCell ref="AO3:AP3"/>
    <mergeCell ref="AQ3:AQ4"/>
    <mergeCell ref="AR3:AR4"/>
    <mergeCell ref="AT3:AU3"/>
    <mergeCell ref="AV3:AV4"/>
    <mergeCell ref="AW3:AW4"/>
    <mergeCell ref="AZ3:BA3"/>
    <mergeCell ref="BB3:BB4"/>
    <mergeCell ref="BC3:BC4"/>
    <mergeCell ref="BE3:BF3"/>
    <mergeCell ref="BG3:BG4"/>
    <mergeCell ref="BH3:BH4"/>
    <mergeCell ref="BK3:BL3"/>
    <mergeCell ref="BM3:BM4"/>
    <mergeCell ref="BN3:BN4"/>
    <mergeCell ref="BP3:BQ3"/>
    <mergeCell ref="BR3:BR4"/>
    <mergeCell ref="BS3:BS4"/>
    <mergeCell ref="BV3:BW3"/>
    <mergeCell ref="BX3:BX4"/>
    <mergeCell ref="BY3:BY4"/>
    <mergeCell ref="CA3:CB3"/>
    <mergeCell ref="CC3:CC4"/>
    <mergeCell ref="CD3:CD4"/>
    <mergeCell ref="CG3:CH3"/>
    <mergeCell ref="CI3:CI4"/>
    <mergeCell ref="CJ3:CJ4"/>
    <mergeCell ref="CL3:CM3"/>
    <mergeCell ref="CN3:CN4"/>
    <mergeCell ref="CO3:CO4"/>
    <mergeCell ref="CR3:CS3"/>
    <mergeCell ref="CT3:CT4"/>
    <mergeCell ref="CU3:CU4"/>
    <mergeCell ref="CW3:CX3"/>
    <mergeCell ref="CY3:CY4"/>
    <mergeCell ref="CZ3:CZ4"/>
    <mergeCell ref="DC3:DD3"/>
    <mergeCell ref="DE3:DE4"/>
    <mergeCell ref="DF3:DF4"/>
    <mergeCell ref="B4:C4"/>
    <mergeCell ref="H4:I4"/>
    <mergeCell ref="M4:N4"/>
    <mergeCell ref="S4:T4"/>
    <mergeCell ref="X4:Y4"/>
    <mergeCell ref="AD4:AE4"/>
    <mergeCell ref="AI4:AJ4"/>
    <mergeCell ref="AO4:AP4"/>
    <mergeCell ref="AT4:AU4"/>
    <mergeCell ref="AZ4:BA4"/>
    <mergeCell ref="BE4:BF4"/>
    <mergeCell ref="BK4:BL4"/>
    <mergeCell ref="BP4:BQ4"/>
    <mergeCell ref="BV4:BW4"/>
    <mergeCell ref="CA4:CB4"/>
    <mergeCell ref="CG4:CH4"/>
    <mergeCell ref="CL4:CM4"/>
    <mergeCell ref="CR4:CS4"/>
    <mergeCell ref="CW4:CX4"/>
    <mergeCell ref="DC4:DD4"/>
    <mergeCell ref="B5:C6"/>
    <mergeCell ref="E5:E6"/>
    <mergeCell ref="H5:I6"/>
    <mergeCell ref="K5:K6"/>
    <mergeCell ref="M5:N6"/>
    <mergeCell ref="P5:P6"/>
    <mergeCell ref="S5:T6"/>
    <mergeCell ref="V5:V6"/>
    <mergeCell ref="X5:Y6"/>
    <mergeCell ref="AA5:AA6"/>
    <mergeCell ref="AD5:AE6"/>
    <mergeCell ref="AG5:AG6"/>
    <mergeCell ref="AI5:AJ6"/>
    <mergeCell ref="AL5:AL6"/>
    <mergeCell ref="AO5:AP6"/>
    <mergeCell ref="AR5:AR6"/>
    <mergeCell ref="AT5:AU6"/>
    <mergeCell ref="AW5:AW6"/>
    <mergeCell ref="AZ5:BA6"/>
    <mergeCell ref="BC5:BC6"/>
    <mergeCell ref="BE5:BF6"/>
    <mergeCell ref="BH5:BH6"/>
    <mergeCell ref="BK5:BL6"/>
    <mergeCell ref="BN5:BN6"/>
    <mergeCell ref="BP5:BQ6"/>
    <mergeCell ref="BS5:BS6"/>
    <mergeCell ref="BV5:BW6"/>
    <mergeCell ref="BY5:BY6"/>
    <mergeCell ref="CA5:CB6"/>
    <mergeCell ref="CD5:CD6"/>
    <mergeCell ref="CG5:CH6"/>
    <mergeCell ref="CJ5:CJ6"/>
    <mergeCell ref="CL5:CM6"/>
    <mergeCell ref="CO5:CO6"/>
    <mergeCell ref="CR5:CS6"/>
    <mergeCell ref="CU5:CU6"/>
    <mergeCell ref="CW5:CX6"/>
    <mergeCell ref="CZ5:CZ6"/>
    <mergeCell ref="DC5:DD6"/>
    <mergeCell ref="DF5:DF6"/>
    <mergeCell ref="B7:E7"/>
    <mergeCell ref="H7:K7"/>
    <mergeCell ref="M7:P7"/>
    <mergeCell ref="S7:V7"/>
    <mergeCell ref="X7:AA7"/>
    <mergeCell ref="AD7:AG7"/>
    <mergeCell ref="AI7:AL7"/>
    <mergeCell ref="AO7:AR7"/>
    <mergeCell ref="AT7:AW7"/>
    <mergeCell ref="AZ7:BC7"/>
    <mergeCell ref="BE7:BH7"/>
    <mergeCell ref="BK7:BN7"/>
    <mergeCell ref="BP7:BS7"/>
    <mergeCell ref="BV7:BY7"/>
    <mergeCell ref="CA7:CD7"/>
    <mergeCell ref="CG7:CJ7"/>
    <mergeCell ref="CL7:CO7"/>
    <mergeCell ref="CR7:CU7"/>
    <mergeCell ref="CW7:CZ7"/>
    <mergeCell ref="DC7:DF7"/>
    <mergeCell ref="A8:A9"/>
    <mergeCell ref="B8:B9"/>
    <mergeCell ref="C8:E8"/>
    <mergeCell ref="G8:G9"/>
    <mergeCell ref="H8:H9"/>
    <mergeCell ref="I8:K8"/>
    <mergeCell ref="L8:L9"/>
    <mergeCell ref="M8:M9"/>
    <mergeCell ref="N8:P8"/>
    <mergeCell ref="R8:R9"/>
    <mergeCell ref="S8:S9"/>
    <mergeCell ref="T8:V8"/>
    <mergeCell ref="W8:W9"/>
    <mergeCell ref="X8:X9"/>
    <mergeCell ref="Y8:AA8"/>
    <mergeCell ref="AC8:AC9"/>
    <mergeCell ref="AD8:AD9"/>
    <mergeCell ref="AE8:AG8"/>
    <mergeCell ref="AH8:AH9"/>
    <mergeCell ref="AI8:AI9"/>
    <mergeCell ref="AJ8:AL8"/>
    <mergeCell ref="AN8:AN9"/>
    <mergeCell ref="AO8:AO9"/>
    <mergeCell ref="AP8:AR8"/>
    <mergeCell ref="AS8:AS9"/>
    <mergeCell ref="AT8:AT9"/>
    <mergeCell ref="AU8:AW8"/>
    <mergeCell ref="AY8:AY9"/>
    <mergeCell ref="AZ8:AZ9"/>
    <mergeCell ref="BA8:BC8"/>
    <mergeCell ref="BD8:BD9"/>
    <mergeCell ref="BE8:BE9"/>
    <mergeCell ref="BF8:BH8"/>
    <mergeCell ref="BJ8:BJ9"/>
    <mergeCell ref="BK8:BK9"/>
    <mergeCell ref="BL8:BN8"/>
    <mergeCell ref="BO8:BO9"/>
    <mergeCell ref="BP8:BP9"/>
    <mergeCell ref="BQ8:BS8"/>
    <mergeCell ref="BU8:BU9"/>
    <mergeCell ref="BV8:BV9"/>
    <mergeCell ref="BW8:BY8"/>
    <mergeCell ref="BZ8:BZ9"/>
    <mergeCell ref="CA8:CA9"/>
    <mergeCell ref="CB8:CD8"/>
    <mergeCell ref="CF8:CF9"/>
    <mergeCell ref="CG8:CG9"/>
    <mergeCell ref="CH8:CJ8"/>
    <mergeCell ref="CK8:CK9"/>
    <mergeCell ref="CL8:CL9"/>
    <mergeCell ref="CM8:CO8"/>
    <mergeCell ref="CQ8:CQ9"/>
    <mergeCell ref="CR8:CR9"/>
    <mergeCell ref="CS8:CU8"/>
    <mergeCell ref="CV8:CV9"/>
    <mergeCell ref="CW8:CW9"/>
    <mergeCell ref="CX8:CZ8"/>
    <mergeCell ref="DB8:DB9"/>
    <mergeCell ref="DC8:DC9"/>
    <mergeCell ref="DD8:DF8"/>
    <mergeCell ref="C9:E9"/>
    <mergeCell ref="I9:K9"/>
    <mergeCell ref="N9:P9"/>
    <mergeCell ref="T9:V9"/>
    <mergeCell ref="Y9:AA9"/>
    <mergeCell ref="AE9:AG9"/>
    <mergeCell ref="AJ9:AL9"/>
    <mergeCell ref="AP9:AR9"/>
    <mergeCell ref="AU9:AW9"/>
    <mergeCell ref="BA9:BC9"/>
    <mergeCell ref="BF9:BH9"/>
    <mergeCell ref="BL9:BN9"/>
    <mergeCell ref="BQ9:BS9"/>
    <mergeCell ref="BW9:BY9"/>
    <mergeCell ref="CB9:CD9"/>
    <mergeCell ref="CH9:CJ9"/>
    <mergeCell ref="CM9:CO9"/>
    <mergeCell ref="CS9:CU9"/>
    <mergeCell ref="CX9:CZ9"/>
    <mergeCell ref="DD9:DF9"/>
    <mergeCell ref="B10:E10"/>
    <mergeCell ref="H10:K10"/>
    <mergeCell ref="M10:P10"/>
    <mergeCell ref="S10:V10"/>
    <mergeCell ref="X10:AA10"/>
    <mergeCell ref="AD10:AG10"/>
    <mergeCell ref="AI10:AL10"/>
    <mergeCell ref="AO10:AR10"/>
    <mergeCell ref="AT10:AW10"/>
    <mergeCell ref="AZ10:BC10"/>
    <mergeCell ref="BE10:BH10"/>
    <mergeCell ref="BK10:BN10"/>
    <mergeCell ref="BP10:BS10"/>
    <mergeCell ref="BV10:BY10"/>
    <mergeCell ref="CA10:CD10"/>
    <mergeCell ref="CG10:CJ10"/>
    <mergeCell ref="CL10:CO10"/>
    <mergeCell ref="CR10:CU10"/>
    <mergeCell ref="CW10:CZ10"/>
    <mergeCell ref="DC10:DF10"/>
    <mergeCell ref="B13:C13"/>
    <mergeCell ref="D13:D14"/>
    <mergeCell ref="E13:E14"/>
    <mergeCell ref="H13:I13"/>
    <mergeCell ref="J13:J14"/>
    <mergeCell ref="K13:K14"/>
    <mergeCell ref="M13:N13"/>
    <mergeCell ref="O13:O14"/>
    <mergeCell ref="P13:P14"/>
    <mergeCell ref="S13:T13"/>
    <mergeCell ref="U13:U14"/>
    <mergeCell ref="V13:V14"/>
    <mergeCell ref="X13:Y13"/>
    <mergeCell ref="Z13:Z14"/>
    <mergeCell ref="AA13:AA14"/>
    <mergeCell ref="AD13:AE13"/>
    <mergeCell ref="AF13:AF14"/>
    <mergeCell ref="AG13:AG14"/>
    <mergeCell ref="AI13:AJ13"/>
    <mergeCell ref="AK13:AK14"/>
    <mergeCell ref="AL13:AL14"/>
    <mergeCell ref="AO13:AP13"/>
    <mergeCell ref="AQ13:AQ14"/>
    <mergeCell ref="AR13:AR14"/>
    <mergeCell ref="AT13:AU13"/>
    <mergeCell ref="AV13:AV14"/>
    <mergeCell ref="AW13:AW14"/>
    <mergeCell ref="AZ13:BA13"/>
    <mergeCell ref="BB13:BB14"/>
    <mergeCell ref="BC13:BC14"/>
    <mergeCell ref="BE13:BF13"/>
    <mergeCell ref="BG13:BG14"/>
    <mergeCell ref="BH13:BH14"/>
    <mergeCell ref="BK13:BL13"/>
    <mergeCell ref="BM13:BM14"/>
    <mergeCell ref="BN13:BN14"/>
    <mergeCell ref="BP13:BQ13"/>
    <mergeCell ref="BR13:BR14"/>
    <mergeCell ref="BS13:BS14"/>
    <mergeCell ref="BV13:BW13"/>
    <mergeCell ref="BX13:BX14"/>
    <mergeCell ref="BY13:BY14"/>
    <mergeCell ref="CA13:CB13"/>
    <mergeCell ref="CC13:CC14"/>
    <mergeCell ref="CD13:CD14"/>
    <mergeCell ref="CG13:CH13"/>
    <mergeCell ref="CI13:CI14"/>
    <mergeCell ref="CJ13:CJ14"/>
    <mergeCell ref="CL13:CM13"/>
    <mergeCell ref="CN13:CN14"/>
    <mergeCell ref="CO13:CO14"/>
    <mergeCell ref="CR13:CS13"/>
    <mergeCell ref="CT13:CT14"/>
    <mergeCell ref="CU13:CU14"/>
    <mergeCell ref="CW13:CX13"/>
    <mergeCell ref="CY13:CY14"/>
    <mergeCell ref="CZ13:CZ14"/>
    <mergeCell ref="DC13:DD13"/>
    <mergeCell ref="DE13:DE14"/>
    <mergeCell ref="DF13:DF14"/>
    <mergeCell ref="B14:C14"/>
    <mergeCell ref="H14:I14"/>
    <mergeCell ref="M14:N14"/>
    <mergeCell ref="S14:T14"/>
    <mergeCell ref="X14:Y14"/>
    <mergeCell ref="AD14:AE14"/>
    <mergeCell ref="AI14:AJ14"/>
    <mergeCell ref="AO14:AP14"/>
    <mergeCell ref="AT14:AU14"/>
    <mergeCell ref="AZ14:BA14"/>
    <mergeCell ref="BE14:BF14"/>
    <mergeCell ref="BK14:BL14"/>
    <mergeCell ref="BP14:BQ14"/>
    <mergeCell ref="BV14:BW14"/>
    <mergeCell ref="CA14:CB14"/>
    <mergeCell ref="CG14:CH14"/>
    <mergeCell ref="CL14:CM14"/>
    <mergeCell ref="CR14:CS14"/>
    <mergeCell ref="CW14:CX14"/>
    <mergeCell ref="DC14:DD14"/>
    <mergeCell ref="B15:C16"/>
    <mergeCell ref="E15:E16"/>
    <mergeCell ref="H15:I16"/>
    <mergeCell ref="K15:K16"/>
    <mergeCell ref="M15:N16"/>
    <mergeCell ref="P15:P16"/>
    <mergeCell ref="S15:T16"/>
    <mergeCell ref="V15:V16"/>
    <mergeCell ref="X15:Y16"/>
    <mergeCell ref="AA15:AA16"/>
    <mergeCell ref="AD15:AE16"/>
    <mergeCell ref="AG15:AG16"/>
    <mergeCell ref="AI15:AJ16"/>
    <mergeCell ref="AL15:AL16"/>
    <mergeCell ref="AO15:AP16"/>
    <mergeCell ref="AR15:AR16"/>
    <mergeCell ref="AT15:AU16"/>
    <mergeCell ref="AW15:AW16"/>
    <mergeCell ref="AZ15:BA16"/>
    <mergeCell ref="BC15:BC16"/>
    <mergeCell ref="BE15:BF16"/>
    <mergeCell ref="BH15:BH16"/>
    <mergeCell ref="BK15:BL16"/>
    <mergeCell ref="BN15:BN16"/>
    <mergeCell ref="BP15:BQ16"/>
    <mergeCell ref="BS15:BS16"/>
    <mergeCell ref="BV15:BW16"/>
    <mergeCell ref="BY15:BY16"/>
    <mergeCell ref="CA15:CB16"/>
    <mergeCell ref="CD15:CD16"/>
    <mergeCell ref="CG15:CH16"/>
    <mergeCell ref="CJ15:CJ16"/>
    <mergeCell ref="CL15:CM16"/>
    <mergeCell ref="CO15:CO16"/>
    <mergeCell ref="CR15:CS16"/>
    <mergeCell ref="CU15:CU16"/>
    <mergeCell ref="CW15:CX16"/>
    <mergeCell ref="CZ15:CZ16"/>
    <mergeCell ref="DC15:DD16"/>
    <mergeCell ref="DF15:DF16"/>
    <mergeCell ref="B17:E17"/>
    <mergeCell ref="H17:K17"/>
    <mergeCell ref="M17:P17"/>
    <mergeCell ref="S17:V17"/>
    <mergeCell ref="X17:AA17"/>
    <mergeCell ref="AD17:AG17"/>
    <mergeCell ref="AI17:AL17"/>
    <mergeCell ref="AO17:AR17"/>
    <mergeCell ref="AT17:AW17"/>
    <mergeCell ref="AZ17:BC17"/>
    <mergeCell ref="BE17:BH17"/>
    <mergeCell ref="BK17:BN17"/>
    <mergeCell ref="BP17:BS17"/>
    <mergeCell ref="BV17:BY17"/>
    <mergeCell ref="CA17:CD17"/>
    <mergeCell ref="CG17:CJ17"/>
    <mergeCell ref="CL17:CO17"/>
    <mergeCell ref="CR17:CU17"/>
    <mergeCell ref="CW17:CZ17"/>
    <mergeCell ref="DC17:DF17"/>
    <mergeCell ref="A18:A19"/>
    <mergeCell ref="B18:B19"/>
    <mergeCell ref="C18:E18"/>
    <mergeCell ref="G18:G19"/>
    <mergeCell ref="H18:H19"/>
    <mergeCell ref="I18:K18"/>
    <mergeCell ref="L18:L19"/>
    <mergeCell ref="M18:M19"/>
    <mergeCell ref="N18:P18"/>
    <mergeCell ref="R18:R19"/>
    <mergeCell ref="S18:S19"/>
    <mergeCell ref="T18:V18"/>
    <mergeCell ref="W18:W19"/>
    <mergeCell ref="X18:X19"/>
    <mergeCell ref="Y18:AA18"/>
    <mergeCell ref="AC18:AC19"/>
    <mergeCell ref="AD18:AD19"/>
    <mergeCell ref="AE18:AG18"/>
    <mergeCell ref="AH18:AH19"/>
    <mergeCell ref="AI18:AI19"/>
    <mergeCell ref="AJ18:AL18"/>
    <mergeCell ref="AN18:AN19"/>
    <mergeCell ref="AO18:AO19"/>
    <mergeCell ref="AP18:AR18"/>
    <mergeCell ref="AS18:AS19"/>
    <mergeCell ref="AT18:AT19"/>
    <mergeCell ref="AU18:AW18"/>
    <mergeCell ref="AY18:AY19"/>
    <mergeCell ref="AZ18:AZ19"/>
    <mergeCell ref="BA18:BC18"/>
    <mergeCell ref="BD18:BD19"/>
    <mergeCell ref="BE18:BE19"/>
    <mergeCell ref="BF18:BH18"/>
    <mergeCell ref="BJ18:BJ19"/>
    <mergeCell ref="BK18:BK19"/>
    <mergeCell ref="BL18:BN18"/>
    <mergeCell ref="BO18:BO19"/>
    <mergeCell ref="BP18:BP19"/>
    <mergeCell ref="BQ18:BS18"/>
    <mergeCell ref="BU18:BU19"/>
    <mergeCell ref="BV18:BV19"/>
    <mergeCell ref="BW18:BY18"/>
    <mergeCell ref="BZ18:BZ19"/>
    <mergeCell ref="CA18:CA19"/>
    <mergeCell ref="CB18:CD18"/>
    <mergeCell ref="CF18:CF19"/>
    <mergeCell ref="CG18:CG19"/>
    <mergeCell ref="CH18:CJ18"/>
    <mergeCell ref="CK18:CK19"/>
    <mergeCell ref="CL18:CL19"/>
    <mergeCell ref="CM18:CO18"/>
    <mergeCell ref="CQ18:CQ19"/>
    <mergeCell ref="CR18:CR19"/>
    <mergeCell ref="CS18:CU18"/>
    <mergeCell ref="CV18:CV19"/>
    <mergeCell ref="CW18:CW19"/>
    <mergeCell ref="CX18:CZ18"/>
    <mergeCell ref="DB18:DB19"/>
    <mergeCell ref="DC18:DC19"/>
    <mergeCell ref="DD18:DF18"/>
    <mergeCell ref="C19:E19"/>
    <mergeCell ref="I19:K19"/>
    <mergeCell ref="N19:P19"/>
    <mergeCell ref="T19:V19"/>
    <mergeCell ref="Y19:AA19"/>
    <mergeCell ref="AE19:AG19"/>
    <mergeCell ref="AJ19:AL19"/>
    <mergeCell ref="AP19:AR19"/>
    <mergeCell ref="AU19:AW19"/>
    <mergeCell ref="BA19:BC19"/>
    <mergeCell ref="BF19:BH19"/>
    <mergeCell ref="BL19:BN19"/>
    <mergeCell ref="BQ19:BS19"/>
    <mergeCell ref="BW19:BY19"/>
    <mergeCell ref="CB19:CD19"/>
    <mergeCell ref="CH19:CJ19"/>
    <mergeCell ref="CM19:CO19"/>
    <mergeCell ref="CS19:CU19"/>
    <mergeCell ref="CX19:CZ19"/>
    <mergeCell ref="DD19:DF19"/>
    <mergeCell ref="B20:E20"/>
    <mergeCell ref="H20:K20"/>
    <mergeCell ref="M20:P20"/>
    <mergeCell ref="S20:V20"/>
    <mergeCell ref="X20:AA20"/>
    <mergeCell ref="AD20:AG20"/>
    <mergeCell ref="AI20:AL20"/>
    <mergeCell ref="AO20:AR20"/>
    <mergeCell ref="AT20:AW20"/>
    <mergeCell ref="AZ20:BC20"/>
    <mergeCell ref="BE20:BH20"/>
    <mergeCell ref="BK20:BN20"/>
    <mergeCell ref="BP20:BS20"/>
    <mergeCell ref="BV20:BY20"/>
    <mergeCell ref="CA20:CD20"/>
    <mergeCell ref="CG20:CJ20"/>
    <mergeCell ref="CL20:CO20"/>
    <mergeCell ref="CR20:CU20"/>
    <mergeCell ref="CW20:CZ20"/>
    <mergeCell ref="DC20:DF20"/>
    <mergeCell ref="B24:C24"/>
    <mergeCell ref="D24:D25"/>
    <mergeCell ref="E24:E25"/>
    <mergeCell ref="H24:I24"/>
    <mergeCell ref="J24:J25"/>
    <mergeCell ref="K24:K25"/>
    <mergeCell ref="M24:N24"/>
    <mergeCell ref="O24:O25"/>
    <mergeCell ref="P24:P25"/>
    <mergeCell ref="S24:T24"/>
    <mergeCell ref="U24:U25"/>
    <mergeCell ref="V24:V25"/>
    <mergeCell ref="X24:Y24"/>
    <mergeCell ref="Z24:Z25"/>
    <mergeCell ref="AA24:AA25"/>
    <mergeCell ref="AD24:AE24"/>
    <mergeCell ref="AF24:AF25"/>
    <mergeCell ref="AG24:AG25"/>
    <mergeCell ref="AI24:AJ24"/>
    <mergeCell ref="AK24:AK25"/>
    <mergeCell ref="AL24:AL25"/>
    <mergeCell ref="AO24:AP24"/>
    <mergeCell ref="AQ24:AQ25"/>
    <mergeCell ref="AR24:AR25"/>
    <mergeCell ref="AT24:AU24"/>
    <mergeCell ref="AV24:AV25"/>
    <mergeCell ref="AW24:AW25"/>
    <mergeCell ref="AZ24:BA24"/>
    <mergeCell ref="BB24:BB25"/>
    <mergeCell ref="BC24:BC25"/>
    <mergeCell ref="BE24:BF24"/>
    <mergeCell ref="BG24:BG25"/>
    <mergeCell ref="BH24:BH25"/>
    <mergeCell ref="BK24:BL24"/>
    <mergeCell ref="BM24:BM25"/>
    <mergeCell ref="BN24:BN25"/>
    <mergeCell ref="BP24:BQ24"/>
    <mergeCell ref="BR24:BR25"/>
    <mergeCell ref="BS24:BS25"/>
    <mergeCell ref="BV24:BW24"/>
    <mergeCell ref="BX24:BX25"/>
    <mergeCell ref="BY24:BY25"/>
    <mergeCell ref="CA24:CB24"/>
    <mergeCell ref="CC24:CC25"/>
    <mergeCell ref="CD24:CD25"/>
    <mergeCell ref="CG24:CH24"/>
    <mergeCell ref="CI24:CI25"/>
    <mergeCell ref="CJ24:CJ25"/>
    <mergeCell ref="CL24:CM24"/>
    <mergeCell ref="CN24:CN25"/>
    <mergeCell ref="CO24:CO25"/>
    <mergeCell ref="CR24:CS24"/>
    <mergeCell ref="CT24:CT25"/>
    <mergeCell ref="CU24:CU25"/>
    <mergeCell ref="CW24:CX24"/>
    <mergeCell ref="CY24:CY25"/>
    <mergeCell ref="CZ24:CZ25"/>
    <mergeCell ref="DC24:DD24"/>
    <mergeCell ref="DE24:DE25"/>
    <mergeCell ref="DF24:DF25"/>
    <mergeCell ref="B25:C25"/>
    <mergeCell ref="H25:I25"/>
    <mergeCell ref="M25:N25"/>
    <mergeCell ref="S25:T25"/>
    <mergeCell ref="X25:Y25"/>
    <mergeCell ref="AD25:AE25"/>
    <mergeCell ref="AI25:AJ25"/>
    <mergeCell ref="AO25:AP25"/>
    <mergeCell ref="AT25:AU25"/>
    <mergeCell ref="AZ25:BA25"/>
    <mergeCell ref="BE25:BF25"/>
    <mergeCell ref="BK25:BL25"/>
    <mergeCell ref="BP25:BQ25"/>
    <mergeCell ref="BV25:BW25"/>
    <mergeCell ref="CA25:CB25"/>
    <mergeCell ref="CG25:CH25"/>
    <mergeCell ref="CL25:CM25"/>
    <mergeCell ref="CR25:CS25"/>
    <mergeCell ref="CW25:CX25"/>
    <mergeCell ref="DC25:DD25"/>
    <mergeCell ref="B26:C27"/>
    <mergeCell ref="E26:E27"/>
    <mergeCell ref="H26:I27"/>
    <mergeCell ref="K26:K27"/>
    <mergeCell ref="M26:N27"/>
    <mergeCell ref="P26:P27"/>
    <mergeCell ref="S26:T27"/>
    <mergeCell ref="V26:V27"/>
    <mergeCell ref="X26:Y27"/>
    <mergeCell ref="AA26:AA27"/>
    <mergeCell ref="AD26:AE27"/>
    <mergeCell ref="AG26:AG27"/>
    <mergeCell ref="AI26:AJ27"/>
    <mergeCell ref="AL26:AL27"/>
    <mergeCell ref="AO26:AP27"/>
    <mergeCell ref="AR26:AR27"/>
    <mergeCell ref="AT26:AU27"/>
    <mergeCell ref="AW26:AW27"/>
    <mergeCell ref="AZ26:BA27"/>
    <mergeCell ref="BC26:BC27"/>
    <mergeCell ref="BE26:BF27"/>
    <mergeCell ref="BH26:BH27"/>
    <mergeCell ref="BK26:BL27"/>
    <mergeCell ref="BN26:BN27"/>
    <mergeCell ref="BP26:BQ27"/>
    <mergeCell ref="BS26:BS27"/>
    <mergeCell ref="BV26:BW27"/>
    <mergeCell ref="BY26:BY27"/>
    <mergeCell ref="CA26:CB27"/>
    <mergeCell ref="CD26:CD27"/>
    <mergeCell ref="CG26:CH27"/>
    <mergeCell ref="CJ26:CJ27"/>
    <mergeCell ref="CL26:CM27"/>
    <mergeCell ref="CO26:CO27"/>
    <mergeCell ref="CR26:CS27"/>
    <mergeCell ref="CU26:CU27"/>
    <mergeCell ref="CW26:CX27"/>
    <mergeCell ref="CZ26:CZ27"/>
    <mergeCell ref="DC26:DD27"/>
    <mergeCell ref="DF26:DF27"/>
    <mergeCell ref="B28:E28"/>
    <mergeCell ref="H28:K28"/>
    <mergeCell ref="M28:P28"/>
    <mergeCell ref="S28:V28"/>
    <mergeCell ref="X28:AA28"/>
    <mergeCell ref="AD28:AG28"/>
    <mergeCell ref="AI28:AL28"/>
    <mergeCell ref="AO28:AR28"/>
    <mergeCell ref="AT28:AW28"/>
    <mergeCell ref="AZ28:BC28"/>
    <mergeCell ref="BE28:BH28"/>
    <mergeCell ref="BK28:BN28"/>
    <mergeCell ref="BP28:BS28"/>
    <mergeCell ref="BV28:BY28"/>
    <mergeCell ref="CA28:CD28"/>
    <mergeCell ref="CG28:CJ28"/>
    <mergeCell ref="CL28:CO28"/>
    <mergeCell ref="CR28:CU28"/>
    <mergeCell ref="CW28:CZ28"/>
    <mergeCell ref="DC28:DF28"/>
    <mergeCell ref="A29:A30"/>
    <mergeCell ref="B29:B30"/>
    <mergeCell ref="C29:E29"/>
    <mergeCell ref="G29:G30"/>
    <mergeCell ref="H29:H30"/>
    <mergeCell ref="I29:K29"/>
    <mergeCell ref="L29:L30"/>
    <mergeCell ref="M29:M30"/>
    <mergeCell ref="N29:P29"/>
    <mergeCell ref="R29:R30"/>
    <mergeCell ref="S29:S30"/>
    <mergeCell ref="T29:V29"/>
    <mergeCell ref="W29:W30"/>
    <mergeCell ref="X29:X30"/>
    <mergeCell ref="Y29:AA29"/>
    <mergeCell ref="AC29:AC30"/>
    <mergeCell ref="AD29:AD30"/>
    <mergeCell ref="AE29:AG29"/>
    <mergeCell ref="AH29:AH30"/>
    <mergeCell ref="AI29:AI30"/>
    <mergeCell ref="AJ29:AL29"/>
    <mergeCell ref="AN29:AN30"/>
    <mergeCell ref="AO29:AO30"/>
    <mergeCell ref="AP29:AR29"/>
    <mergeCell ref="AS29:AS30"/>
    <mergeCell ref="AT29:AT30"/>
    <mergeCell ref="AU29:AW29"/>
    <mergeCell ref="AY29:AY30"/>
    <mergeCell ref="AZ29:AZ30"/>
    <mergeCell ref="BA29:BC29"/>
    <mergeCell ref="BD29:BD30"/>
    <mergeCell ref="BE29:BE30"/>
    <mergeCell ref="BF29:BH29"/>
    <mergeCell ref="BJ29:BJ30"/>
    <mergeCell ref="BK29:BK30"/>
    <mergeCell ref="BL29:BN29"/>
    <mergeCell ref="BO29:BO30"/>
    <mergeCell ref="BP29:BP30"/>
    <mergeCell ref="BQ29:BS29"/>
    <mergeCell ref="BU29:BU30"/>
    <mergeCell ref="BV29:BV30"/>
    <mergeCell ref="BW29:BY29"/>
    <mergeCell ref="BZ29:BZ30"/>
    <mergeCell ref="CA29:CA30"/>
    <mergeCell ref="CB29:CD29"/>
    <mergeCell ref="CF29:CF30"/>
    <mergeCell ref="CG29:CG30"/>
    <mergeCell ref="CH29:CJ29"/>
    <mergeCell ref="CK29:CK30"/>
    <mergeCell ref="CL29:CL30"/>
    <mergeCell ref="CM29:CO29"/>
    <mergeCell ref="CQ29:CQ30"/>
    <mergeCell ref="CR29:CR30"/>
    <mergeCell ref="CS29:CU29"/>
    <mergeCell ref="CV29:CV30"/>
    <mergeCell ref="CW29:CW30"/>
    <mergeCell ref="CX29:CZ29"/>
    <mergeCell ref="DB29:DB30"/>
    <mergeCell ref="DC29:DC30"/>
    <mergeCell ref="DD29:DF29"/>
    <mergeCell ref="C30:E30"/>
    <mergeCell ref="I30:K30"/>
    <mergeCell ref="N30:P30"/>
    <mergeCell ref="T30:V30"/>
    <mergeCell ref="Y30:AA30"/>
    <mergeCell ref="AE30:AG30"/>
    <mergeCell ref="AJ30:AL30"/>
    <mergeCell ref="AP30:AR30"/>
    <mergeCell ref="AU30:AW30"/>
    <mergeCell ref="BA30:BC30"/>
    <mergeCell ref="BF30:BH30"/>
    <mergeCell ref="BL30:BN30"/>
    <mergeCell ref="BQ30:BS30"/>
    <mergeCell ref="BW30:BY30"/>
    <mergeCell ref="CB30:CD30"/>
    <mergeCell ref="CH30:CJ30"/>
    <mergeCell ref="CM30:CO30"/>
    <mergeCell ref="CS30:CU30"/>
    <mergeCell ref="CX30:CZ30"/>
    <mergeCell ref="DD30:DF30"/>
    <mergeCell ref="B31:E31"/>
    <mergeCell ref="H31:K31"/>
    <mergeCell ref="M31:P31"/>
    <mergeCell ref="S31:V31"/>
    <mergeCell ref="X31:AA31"/>
    <mergeCell ref="AD31:AG31"/>
    <mergeCell ref="AI31:AL31"/>
    <mergeCell ref="AO31:AR31"/>
    <mergeCell ref="AT31:AW31"/>
    <mergeCell ref="AZ31:BC31"/>
    <mergeCell ref="BE31:BH31"/>
    <mergeCell ref="BK31:BN31"/>
    <mergeCell ref="BP31:BS31"/>
    <mergeCell ref="BV31:BY31"/>
    <mergeCell ref="CA31:CD31"/>
    <mergeCell ref="CG31:CJ31"/>
    <mergeCell ref="CL31:CO31"/>
    <mergeCell ref="CR31:CU31"/>
    <mergeCell ref="CW31:CZ31"/>
    <mergeCell ref="DC31:DF31"/>
    <mergeCell ref="B34:C34"/>
    <mergeCell ref="D34:D35"/>
    <mergeCell ref="E34:E35"/>
    <mergeCell ref="H34:I34"/>
    <mergeCell ref="J34:J35"/>
    <mergeCell ref="K34:K35"/>
    <mergeCell ref="M34:N34"/>
    <mergeCell ref="O34:O35"/>
    <mergeCell ref="P34:P35"/>
    <mergeCell ref="S34:T34"/>
    <mergeCell ref="U34:U35"/>
    <mergeCell ref="V34:V35"/>
    <mergeCell ref="X34:Y34"/>
    <mergeCell ref="Z34:Z35"/>
    <mergeCell ref="AA34:AA35"/>
    <mergeCell ref="AD34:AE34"/>
    <mergeCell ref="AF34:AF35"/>
    <mergeCell ref="AG34:AG35"/>
    <mergeCell ref="AI34:AJ34"/>
    <mergeCell ref="AK34:AK35"/>
    <mergeCell ref="AL34:AL35"/>
    <mergeCell ref="AO34:AP34"/>
    <mergeCell ref="AQ34:AQ35"/>
    <mergeCell ref="AR34:AR35"/>
    <mergeCell ref="AT34:AU34"/>
    <mergeCell ref="AV34:AV35"/>
    <mergeCell ref="AW34:AW35"/>
    <mergeCell ref="AZ34:BA34"/>
    <mergeCell ref="BB34:BB35"/>
    <mergeCell ref="BC34:BC35"/>
    <mergeCell ref="BE34:BF34"/>
    <mergeCell ref="BG34:BG35"/>
    <mergeCell ref="BH34:BH35"/>
    <mergeCell ref="BK34:BL34"/>
    <mergeCell ref="BM34:BM35"/>
    <mergeCell ref="BN34:BN35"/>
    <mergeCell ref="BP34:BQ34"/>
    <mergeCell ref="BR34:BR35"/>
    <mergeCell ref="BS34:BS35"/>
    <mergeCell ref="BV34:BW34"/>
    <mergeCell ref="BX34:BX35"/>
    <mergeCell ref="BY34:BY35"/>
    <mergeCell ref="CA34:CB34"/>
    <mergeCell ref="CC34:CC35"/>
    <mergeCell ref="CD34:CD35"/>
    <mergeCell ref="CG34:CH34"/>
    <mergeCell ref="CI34:CI35"/>
    <mergeCell ref="CJ34:CJ35"/>
    <mergeCell ref="CL34:CM34"/>
    <mergeCell ref="CN34:CN35"/>
    <mergeCell ref="CO34:CO35"/>
    <mergeCell ref="CR34:CS34"/>
    <mergeCell ref="CT34:CT35"/>
    <mergeCell ref="CU34:CU35"/>
    <mergeCell ref="CW34:CX34"/>
    <mergeCell ref="CY34:CY35"/>
    <mergeCell ref="CZ34:CZ35"/>
    <mergeCell ref="DC34:DD34"/>
    <mergeCell ref="DE34:DE35"/>
    <mergeCell ref="DF34:DF35"/>
    <mergeCell ref="B35:C35"/>
    <mergeCell ref="H35:I35"/>
    <mergeCell ref="M35:N35"/>
    <mergeCell ref="S35:T35"/>
    <mergeCell ref="X35:Y35"/>
    <mergeCell ref="AD35:AE35"/>
    <mergeCell ref="AI35:AJ35"/>
    <mergeCell ref="AO35:AP35"/>
    <mergeCell ref="AT35:AU35"/>
    <mergeCell ref="AZ35:BA35"/>
    <mergeCell ref="BE35:BF35"/>
    <mergeCell ref="BK35:BL35"/>
    <mergeCell ref="BP35:BQ35"/>
    <mergeCell ref="BV35:BW35"/>
    <mergeCell ref="CA35:CB35"/>
    <mergeCell ref="CG35:CH35"/>
    <mergeCell ref="CL35:CM35"/>
    <mergeCell ref="CR35:CS35"/>
    <mergeCell ref="CW35:CX35"/>
    <mergeCell ref="DC35:DD35"/>
    <mergeCell ref="B36:C37"/>
    <mergeCell ref="E36:E37"/>
    <mergeCell ref="H36:I37"/>
    <mergeCell ref="K36:K37"/>
    <mergeCell ref="M36:N37"/>
    <mergeCell ref="P36:P37"/>
    <mergeCell ref="S36:T37"/>
    <mergeCell ref="V36:V37"/>
    <mergeCell ref="X36:Y37"/>
    <mergeCell ref="AA36:AA37"/>
    <mergeCell ref="AD36:AE37"/>
    <mergeCell ref="AG36:AG37"/>
    <mergeCell ref="AI36:AJ37"/>
    <mergeCell ref="AL36:AL37"/>
    <mergeCell ref="AO36:AP37"/>
    <mergeCell ref="AR36:AR37"/>
    <mergeCell ref="AT36:AU37"/>
    <mergeCell ref="AW36:AW37"/>
    <mergeCell ref="AZ36:BA37"/>
    <mergeCell ref="BC36:BC37"/>
    <mergeCell ref="BE36:BF37"/>
    <mergeCell ref="BH36:BH37"/>
    <mergeCell ref="BK36:BL37"/>
    <mergeCell ref="BN36:BN37"/>
    <mergeCell ref="BP36:BQ37"/>
    <mergeCell ref="BS36:BS37"/>
    <mergeCell ref="BV36:BW37"/>
    <mergeCell ref="BY36:BY37"/>
    <mergeCell ref="CA36:CB37"/>
    <mergeCell ref="CD36:CD37"/>
    <mergeCell ref="CG36:CH37"/>
    <mergeCell ref="CJ36:CJ37"/>
    <mergeCell ref="CL36:CM37"/>
    <mergeCell ref="CO36:CO37"/>
    <mergeCell ref="CR36:CS37"/>
    <mergeCell ref="CU36:CU37"/>
    <mergeCell ref="CW36:CX37"/>
    <mergeCell ref="CZ36:CZ37"/>
    <mergeCell ref="DC36:DD37"/>
    <mergeCell ref="DF36:DF37"/>
    <mergeCell ref="B38:E38"/>
    <mergeCell ref="H38:K38"/>
    <mergeCell ref="M38:P38"/>
    <mergeCell ref="S38:V38"/>
    <mergeCell ref="X38:AA38"/>
    <mergeCell ref="AD38:AG38"/>
    <mergeCell ref="AI38:AL38"/>
    <mergeCell ref="AO38:AR38"/>
    <mergeCell ref="AT38:AW38"/>
    <mergeCell ref="AZ38:BC38"/>
    <mergeCell ref="BE38:BH38"/>
    <mergeCell ref="BK38:BN38"/>
    <mergeCell ref="BP38:BS38"/>
    <mergeCell ref="BV38:BY38"/>
    <mergeCell ref="CA38:CD38"/>
    <mergeCell ref="CG38:CJ38"/>
    <mergeCell ref="CL38:CO38"/>
    <mergeCell ref="CR38:CU38"/>
    <mergeCell ref="CW38:CZ38"/>
    <mergeCell ref="DC38:DF38"/>
    <mergeCell ref="A39:A40"/>
    <mergeCell ref="B39:B40"/>
    <mergeCell ref="C39:E39"/>
    <mergeCell ref="G39:G40"/>
    <mergeCell ref="H39:H40"/>
    <mergeCell ref="I39:K39"/>
    <mergeCell ref="L39:L40"/>
    <mergeCell ref="M39:M40"/>
    <mergeCell ref="N39:P39"/>
    <mergeCell ref="R39:R40"/>
    <mergeCell ref="S39:S40"/>
    <mergeCell ref="T39:V39"/>
    <mergeCell ref="W39:W40"/>
    <mergeCell ref="X39:X40"/>
    <mergeCell ref="Y39:AA39"/>
    <mergeCell ref="AC39:AC40"/>
    <mergeCell ref="AD39:AD40"/>
    <mergeCell ref="AE39:AG39"/>
    <mergeCell ref="AH39:AH40"/>
    <mergeCell ref="AI39:AI40"/>
    <mergeCell ref="AJ39:AL39"/>
    <mergeCell ref="AN39:AN40"/>
    <mergeCell ref="AO39:AO40"/>
    <mergeCell ref="AP39:AR39"/>
    <mergeCell ref="AS39:AS40"/>
    <mergeCell ref="AT39:AT40"/>
    <mergeCell ref="AU39:AW39"/>
    <mergeCell ref="AY39:AY40"/>
    <mergeCell ref="AZ39:AZ40"/>
    <mergeCell ref="BA39:BC39"/>
    <mergeCell ref="BD39:BD40"/>
    <mergeCell ref="BE39:BE40"/>
    <mergeCell ref="BF39:BH39"/>
    <mergeCell ref="BJ39:BJ40"/>
    <mergeCell ref="BK39:BK40"/>
    <mergeCell ref="BL39:BN39"/>
    <mergeCell ref="BO39:BO40"/>
    <mergeCell ref="BP39:BP40"/>
    <mergeCell ref="BQ39:BS39"/>
    <mergeCell ref="BU39:BU40"/>
    <mergeCell ref="BV39:BV40"/>
    <mergeCell ref="BW39:BY39"/>
    <mergeCell ref="BZ39:BZ40"/>
    <mergeCell ref="CA39:CA40"/>
    <mergeCell ref="CB39:CD39"/>
    <mergeCell ref="CF39:CF40"/>
    <mergeCell ref="CG39:CG40"/>
    <mergeCell ref="CH39:CJ39"/>
    <mergeCell ref="CK39:CK40"/>
    <mergeCell ref="CL39:CL40"/>
    <mergeCell ref="CM39:CO39"/>
    <mergeCell ref="CQ39:CQ40"/>
    <mergeCell ref="CR39:CR40"/>
    <mergeCell ref="CS39:CU39"/>
    <mergeCell ref="CV39:CV40"/>
    <mergeCell ref="CW39:CW40"/>
    <mergeCell ref="CX39:CZ39"/>
    <mergeCell ref="DB39:DB40"/>
    <mergeCell ref="DC39:DC40"/>
    <mergeCell ref="DD39:DF39"/>
    <mergeCell ref="C40:E40"/>
    <mergeCell ref="I40:K40"/>
    <mergeCell ref="N40:P40"/>
    <mergeCell ref="T40:V40"/>
    <mergeCell ref="Y40:AA40"/>
    <mergeCell ref="AE40:AG40"/>
    <mergeCell ref="AJ40:AL40"/>
    <mergeCell ref="AP40:AR40"/>
    <mergeCell ref="AU40:AW40"/>
    <mergeCell ref="BA40:BC40"/>
    <mergeCell ref="BF40:BH40"/>
    <mergeCell ref="BL40:BN40"/>
    <mergeCell ref="BQ40:BS40"/>
    <mergeCell ref="BW40:BY40"/>
    <mergeCell ref="CB40:CD40"/>
    <mergeCell ref="CH40:CJ40"/>
    <mergeCell ref="CM40:CO40"/>
    <mergeCell ref="CS40:CU40"/>
    <mergeCell ref="CX40:CZ40"/>
    <mergeCell ref="DD40:DF40"/>
    <mergeCell ref="B41:E41"/>
    <mergeCell ref="H41:K41"/>
    <mergeCell ref="M41:P41"/>
    <mergeCell ref="S41:V41"/>
    <mergeCell ref="X41:AA41"/>
    <mergeCell ref="AD41:AG41"/>
    <mergeCell ref="AI41:AL41"/>
    <mergeCell ref="AO41:AR41"/>
    <mergeCell ref="AT41:AW41"/>
    <mergeCell ref="AZ41:BC41"/>
    <mergeCell ref="BE41:BH41"/>
    <mergeCell ref="BK41:BN41"/>
    <mergeCell ref="BP41:BS41"/>
    <mergeCell ref="BV41:BY41"/>
    <mergeCell ref="CA41:CD41"/>
    <mergeCell ref="CG41:CJ41"/>
    <mergeCell ref="CL41:CO41"/>
    <mergeCell ref="CR41:CU41"/>
    <mergeCell ref="CW41:CZ41"/>
    <mergeCell ref="DC41:DF41"/>
  </mergeCells>
  <conditionalFormatting sqref="B8:B9">
    <cfRule type="expression" priority="2" aboveAverage="0" equalAverage="0" bottom="0" percent="0" rank="0" text="" dxfId="1443">
      <formula>COUNTIF(E3,"*女*")</formula>
    </cfRule>
  </conditionalFormatting>
  <conditionalFormatting sqref="B18:B19">
    <cfRule type="expression" priority="3" aboveAverage="0" equalAverage="0" bottom="0" percent="0" rank="0" text="" dxfId="1444">
      <formula>COUNTIF(E13,"*女*")</formula>
    </cfRule>
  </conditionalFormatting>
  <conditionalFormatting sqref="B29:B30">
    <cfRule type="expression" priority="4" aboveAverage="0" equalAverage="0" bottom="0" percent="0" rank="0" text="" dxfId="1445">
      <formula>COUNTIF(E24,"*女*")</formula>
    </cfRule>
  </conditionalFormatting>
  <conditionalFormatting sqref="B39:B40">
    <cfRule type="expression" priority="5" aboveAverage="0" equalAverage="0" bottom="0" percent="0" rank="0" text="" dxfId="1446">
      <formula>COUNTIF(E34,"*女*")</formula>
    </cfRule>
  </conditionalFormatting>
  <conditionalFormatting sqref="B3:C3">
    <cfRule type="expression" priority="6" aboveAverage="0" equalAverage="0" bottom="0" percent="0" rank="0" text="" dxfId="1447">
      <formula>COUNTIF(E3,"*女*")</formula>
    </cfRule>
  </conditionalFormatting>
  <conditionalFormatting sqref="B4:C4">
    <cfRule type="expression" priority="7" aboveAverage="0" equalAverage="0" bottom="0" percent="0" rank="0" text="" dxfId="1448">
      <formula>COUNTIF(E3,"*女*")</formula>
    </cfRule>
  </conditionalFormatting>
  <conditionalFormatting sqref="B5:C6">
    <cfRule type="expression" priority="8" aboveAverage="0" equalAverage="0" bottom="0" percent="0" rank="0" text="" dxfId="1449">
      <formula>COUNTIF(E3,"*女*")</formula>
    </cfRule>
  </conditionalFormatting>
  <conditionalFormatting sqref="B13:C13">
    <cfRule type="expression" priority="9" aboveAverage="0" equalAverage="0" bottom="0" percent="0" rank="0" text="" dxfId="1450">
      <formula>COUNTIF(E13,"*女*")</formula>
    </cfRule>
  </conditionalFormatting>
  <conditionalFormatting sqref="B14:C14">
    <cfRule type="expression" priority="10" aboveAverage="0" equalAverage="0" bottom="0" percent="0" rank="0" text="" dxfId="1451">
      <formula>COUNTIF(E13,"*女*")</formula>
    </cfRule>
  </conditionalFormatting>
  <conditionalFormatting sqref="B15:C16">
    <cfRule type="expression" priority="11" aboveAverage="0" equalAverage="0" bottom="0" percent="0" rank="0" text="" dxfId="1452">
      <formula>COUNTIF(E13,"*女*")</formula>
    </cfRule>
  </conditionalFormatting>
  <conditionalFormatting sqref="B24:C24">
    <cfRule type="expression" priority="12" aboveAverage="0" equalAverage="0" bottom="0" percent="0" rank="0" text="" dxfId="1453">
      <formula>COUNTIF(E24,"*女*")</formula>
    </cfRule>
  </conditionalFormatting>
  <conditionalFormatting sqref="B25:C25">
    <cfRule type="expression" priority="13" aboveAverage="0" equalAverage="0" bottom="0" percent="0" rank="0" text="" dxfId="1454">
      <formula>COUNTIF(E24,"*女*")</formula>
    </cfRule>
  </conditionalFormatting>
  <conditionalFormatting sqref="B26:C27">
    <cfRule type="expression" priority="14" aboveAverage="0" equalAverage="0" bottom="0" percent="0" rank="0" text="" dxfId="1455">
      <formula>COUNTIF(E24,"*女*")</formula>
    </cfRule>
  </conditionalFormatting>
  <conditionalFormatting sqref="B34:C34">
    <cfRule type="expression" priority="15" aboveAverage="0" equalAverage="0" bottom="0" percent="0" rank="0" text="" dxfId="1456">
      <formula>COUNTIF(E34,"*女*")</formula>
    </cfRule>
  </conditionalFormatting>
  <conditionalFormatting sqref="B35:C35">
    <cfRule type="expression" priority="16" aboveAverage="0" equalAverage="0" bottom="0" percent="0" rank="0" text="" dxfId="1457">
      <formula>COUNTIF(E34,"*女*")</formula>
    </cfRule>
  </conditionalFormatting>
  <conditionalFormatting sqref="B36:C37">
    <cfRule type="expression" priority="17" aboveAverage="0" equalAverage="0" bottom="0" percent="0" rank="0" text="" dxfId="1458">
      <formula>COUNTIF(E34,"*女*")</formula>
    </cfRule>
  </conditionalFormatting>
  <conditionalFormatting sqref="B7:E7">
    <cfRule type="expression" priority="18" aboveAverage="0" equalAverage="0" bottom="0" percent="0" rank="0" text="" dxfId="1459">
      <formula>COUNTIF(E3,"*女*")</formula>
    </cfRule>
  </conditionalFormatting>
  <conditionalFormatting sqref="B10:E10">
    <cfRule type="expression" priority="19" aboveAverage="0" equalAverage="0" bottom="0" percent="0" rank="0" text="" dxfId="1460">
      <formula>COUNTIF(E3,"*女*")</formula>
    </cfRule>
  </conditionalFormatting>
  <conditionalFormatting sqref="B17:E17">
    <cfRule type="expression" priority="20" aboveAverage="0" equalAverage="0" bottom="0" percent="0" rank="0" text="" dxfId="1461">
      <formula>COUNTIF(E13,"*女*")</formula>
    </cfRule>
  </conditionalFormatting>
  <conditionalFormatting sqref="B20:E20">
    <cfRule type="expression" priority="21" aboveAverage="0" equalAverage="0" bottom="0" percent="0" rank="0" text="" dxfId="1462">
      <formula>COUNTIF(E13,"*女*")</formula>
    </cfRule>
  </conditionalFormatting>
  <conditionalFormatting sqref="B28:E28">
    <cfRule type="expression" priority="22" aboveAverage="0" equalAverage="0" bottom="0" percent="0" rank="0" text="" dxfId="1463">
      <formula>COUNTIF(E24,"*女*")</formula>
    </cfRule>
  </conditionalFormatting>
  <conditionalFormatting sqref="B31:E31">
    <cfRule type="expression" priority="23" aboveAverage="0" equalAverage="0" bottom="0" percent="0" rank="0" text="" dxfId="1464">
      <formula>COUNTIF(E24,"*女*")</formula>
    </cfRule>
  </conditionalFormatting>
  <conditionalFormatting sqref="B38:E38">
    <cfRule type="expression" priority="24" aboveAverage="0" equalAverage="0" bottom="0" percent="0" rank="0" text="" dxfId="1465">
      <formula>COUNTIF(E34,"*女*")</formula>
    </cfRule>
  </conditionalFormatting>
  <conditionalFormatting sqref="B41:E41">
    <cfRule type="expression" priority="25" aboveAverage="0" equalAverage="0" bottom="0" percent="0" rank="0" text="" dxfId="1466">
      <formula>COUNTIF(E34,"*女*")</formula>
    </cfRule>
  </conditionalFormatting>
  <conditionalFormatting sqref="C9:E9">
    <cfRule type="expression" priority="26" aboveAverage="0" equalAverage="0" bottom="0" percent="0" rank="0" text="" dxfId="1467">
      <formula>COUNTIF(E3,"*女*")</formula>
    </cfRule>
  </conditionalFormatting>
  <conditionalFormatting sqref="C19:E19">
    <cfRule type="expression" priority="27" aboveAverage="0" equalAverage="0" bottom="0" percent="0" rank="0" text="" dxfId="1468">
      <formula>COUNTIF(E13,"*女*")</formula>
    </cfRule>
  </conditionalFormatting>
  <conditionalFormatting sqref="C30:E30">
    <cfRule type="expression" priority="28" aboveAverage="0" equalAverage="0" bottom="0" percent="0" rank="0" text="" dxfId="1469">
      <formula>COUNTIF(E24,"*女*")</formula>
    </cfRule>
  </conditionalFormatting>
  <conditionalFormatting sqref="C40:E40">
    <cfRule type="expression" priority="29" aboveAverage="0" equalAverage="0" bottom="0" percent="0" rank="0" text="" dxfId="1470">
      <formula>COUNTIF(E34,"*女*")</formula>
    </cfRule>
  </conditionalFormatting>
  <conditionalFormatting sqref="E3:E4">
    <cfRule type="expression" priority="30" aboveAverage="0" equalAverage="0" bottom="0" percent="0" rank="0" text="" dxfId="1471">
      <formula>COUNTIF(E3,"*女*")</formula>
    </cfRule>
  </conditionalFormatting>
  <conditionalFormatting sqref="E5:E6">
    <cfRule type="expression" priority="31" aboveAverage="0" equalAverage="0" bottom="0" percent="0" rank="0" text="" dxfId="1472">
      <formula>COUNTIF(E3,"*女*")</formula>
    </cfRule>
  </conditionalFormatting>
  <conditionalFormatting sqref="E13:E14">
    <cfRule type="expression" priority="32" aboveAverage="0" equalAverage="0" bottom="0" percent="0" rank="0" text="" dxfId="1473">
      <formula>COUNTIF(E13,"*女*")</formula>
    </cfRule>
  </conditionalFormatting>
  <conditionalFormatting sqref="E15:E16">
    <cfRule type="expression" priority="33" aboveAverage="0" equalAverage="0" bottom="0" percent="0" rank="0" text="" dxfId="1474">
      <formula>COUNTIF(E13,"*女*")</formula>
    </cfRule>
  </conditionalFormatting>
  <conditionalFormatting sqref="E24:E25">
    <cfRule type="expression" priority="34" aboveAverage="0" equalAverage="0" bottom="0" percent="0" rank="0" text="" dxfId="1475">
      <formula>COUNTIF(E24,"*女*")</formula>
    </cfRule>
  </conditionalFormatting>
  <conditionalFormatting sqref="E26:E27">
    <cfRule type="expression" priority="35" aboveAverage="0" equalAverage="0" bottom="0" percent="0" rank="0" text="" dxfId="1476">
      <formula>COUNTIF(E24,"*女*")</formula>
    </cfRule>
  </conditionalFormatting>
  <conditionalFormatting sqref="E34:E35">
    <cfRule type="expression" priority="36" aboveAverage="0" equalAverage="0" bottom="0" percent="0" rank="0" text="" dxfId="1477">
      <formula>COUNTIF(E34,"*女*")</formula>
    </cfRule>
  </conditionalFormatting>
  <conditionalFormatting sqref="E36:E37">
    <cfRule type="expression" priority="37" aboveAverage="0" equalAverage="0" bottom="0" percent="0" rank="0" text="" dxfId="1478">
      <formula>COUNTIF(E34,"*女*")</formula>
    </cfRule>
  </conditionalFormatting>
  <conditionalFormatting sqref="H8:H9">
    <cfRule type="expression" priority="38" aboveAverage="0" equalAverage="0" bottom="0" percent="0" rank="0" text="" dxfId="1479">
      <formula>COUNTIF(K3,"*女*")</formula>
    </cfRule>
  </conditionalFormatting>
  <conditionalFormatting sqref="H18:H19">
    <cfRule type="expression" priority="39" aboveAverage="0" equalAverage="0" bottom="0" percent="0" rank="0" text="" dxfId="1480">
      <formula>COUNTIF(K13,"*女*")</formula>
    </cfRule>
  </conditionalFormatting>
  <conditionalFormatting sqref="H29:H30">
    <cfRule type="expression" priority="40" aboveAverage="0" equalAverage="0" bottom="0" percent="0" rank="0" text="" dxfId="1481">
      <formula>COUNTIF(K24,"*女*")</formula>
    </cfRule>
  </conditionalFormatting>
  <conditionalFormatting sqref="H39:H40">
    <cfRule type="expression" priority="41" aboveAverage="0" equalAverage="0" bottom="0" percent="0" rank="0" text="" dxfId="1482">
      <formula>COUNTIF(K34,"*女*")</formula>
    </cfRule>
  </conditionalFormatting>
  <conditionalFormatting sqref="H3:I3">
    <cfRule type="expression" priority="42" aboveAverage="0" equalAverage="0" bottom="0" percent="0" rank="0" text="" dxfId="1483">
      <formula>COUNTIF(K3,"*女*")</formula>
    </cfRule>
  </conditionalFormatting>
  <conditionalFormatting sqref="H4:I4">
    <cfRule type="expression" priority="43" aboveAverage="0" equalAverage="0" bottom="0" percent="0" rank="0" text="" dxfId="1484">
      <formula>COUNTIF(K3,"*女*")</formula>
    </cfRule>
  </conditionalFormatting>
  <conditionalFormatting sqref="H5:I6">
    <cfRule type="expression" priority="44" aboveAverage="0" equalAverage="0" bottom="0" percent="0" rank="0" text="" dxfId="1485">
      <formula>COUNTIF(K3,"*女*")</formula>
    </cfRule>
  </conditionalFormatting>
  <conditionalFormatting sqref="H13:I13">
    <cfRule type="expression" priority="45" aboveAverage="0" equalAverage="0" bottom="0" percent="0" rank="0" text="" dxfId="1486">
      <formula>COUNTIF(K13,"*女*")</formula>
    </cfRule>
  </conditionalFormatting>
  <conditionalFormatting sqref="H14:I14">
    <cfRule type="expression" priority="46" aboveAverage="0" equalAverage="0" bottom="0" percent="0" rank="0" text="" dxfId="1487">
      <formula>COUNTIF(K13,"*女*")</formula>
    </cfRule>
  </conditionalFormatting>
  <conditionalFormatting sqref="H15:I16">
    <cfRule type="expression" priority="47" aboveAverage="0" equalAverage="0" bottom="0" percent="0" rank="0" text="" dxfId="1488">
      <formula>COUNTIF(K13,"*女*")</formula>
    </cfRule>
  </conditionalFormatting>
  <conditionalFormatting sqref="H24:I24">
    <cfRule type="expression" priority="48" aboveAverage="0" equalAverage="0" bottom="0" percent="0" rank="0" text="" dxfId="1489">
      <formula>COUNTIF(K24,"*女*")</formula>
    </cfRule>
  </conditionalFormatting>
  <conditionalFormatting sqref="H25:I25">
    <cfRule type="expression" priority="49" aboveAverage="0" equalAverage="0" bottom="0" percent="0" rank="0" text="" dxfId="1490">
      <formula>COUNTIF(K24,"*女*")</formula>
    </cfRule>
  </conditionalFormatting>
  <conditionalFormatting sqref="H26:I27">
    <cfRule type="expression" priority="50" aboveAverage="0" equalAverage="0" bottom="0" percent="0" rank="0" text="" dxfId="1491">
      <formula>COUNTIF(K24,"*女*")</formula>
    </cfRule>
  </conditionalFormatting>
  <conditionalFormatting sqref="H34:I34">
    <cfRule type="expression" priority="51" aboveAverage="0" equalAverage="0" bottom="0" percent="0" rank="0" text="" dxfId="1492">
      <formula>COUNTIF(K34,"*女*")</formula>
    </cfRule>
  </conditionalFormatting>
  <conditionalFormatting sqref="H35:I35">
    <cfRule type="expression" priority="52" aboveAverage="0" equalAverage="0" bottom="0" percent="0" rank="0" text="" dxfId="1493">
      <formula>COUNTIF(K34,"*女*")</formula>
    </cfRule>
  </conditionalFormatting>
  <conditionalFormatting sqref="H36:I37">
    <cfRule type="expression" priority="53" aboveAverage="0" equalAverage="0" bottom="0" percent="0" rank="0" text="" dxfId="1494">
      <formula>COUNTIF(K34,"*女*")</formula>
    </cfRule>
  </conditionalFormatting>
  <conditionalFormatting sqref="H7:K7">
    <cfRule type="expression" priority="54" aboveAverage="0" equalAverage="0" bottom="0" percent="0" rank="0" text="" dxfId="1495">
      <formula>COUNTIF(K3,"*女*")</formula>
    </cfRule>
  </conditionalFormatting>
  <conditionalFormatting sqref="H10:K10">
    <cfRule type="expression" priority="55" aboveAverage="0" equalAverage="0" bottom="0" percent="0" rank="0" text="" dxfId="1496">
      <formula>COUNTIF(K3,"*女*")</formula>
    </cfRule>
  </conditionalFormatting>
  <conditionalFormatting sqref="H17:K17">
    <cfRule type="expression" priority="56" aboveAverage="0" equalAverage="0" bottom="0" percent="0" rank="0" text="" dxfId="1497">
      <formula>COUNTIF(K13,"*女*")</formula>
    </cfRule>
  </conditionalFormatting>
  <conditionalFormatting sqref="H20:K20">
    <cfRule type="expression" priority="57" aboveAverage="0" equalAverage="0" bottom="0" percent="0" rank="0" text="" dxfId="1498">
      <formula>COUNTIF(K13,"*女*")</formula>
    </cfRule>
  </conditionalFormatting>
  <conditionalFormatting sqref="H28:K28">
    <cfRule type="expression" priority="58" aboveAverage="0" equalAverage="0" bottom="0" percent="0" rank="0" text="" dxfId="1499">
      <formula>COUNTIF(K24,"*女*")</formula>
    </cfRule>
  </conditionalFormatting>
  <conditionalFormatting sqref="H31:K31">
    <cfRule type="expression" priority="59" aboveAverage="0" equalAverage="0" bottom="0" percent="0" rank="0" text="" dxfId="1500">
      <formula>COUNTIF(K24,"*女*")</formula>
    </cfRule>
  </conditionalFormatting>
  <conditionalFormatting sqref="H38:K38">
    <cfRule type="expression" priority="60" aboveAverage="0" equalAverage="0" bottom="0" percent="0" rank="0" text="" dxfId="1501">
      <formula>COUNTIF(K34,"*女*")</formula>
    </cfRule>
  </conditionalFormatting>
  <conditionalFormatting sqref="H41:K41">
    <cfRule type="expression" priority="61" aboveAverage="0" equalAverage="0" bottom="0" percent="0" rank="0" text="" dxfId="1502">
      <formula>COUNTIF(K34,"*女*")</formula>
    </cfRule>
  </conditionalFormatting>
  <conditionalFormatting sqref="I9:K9">
    <cfRule type="expression" priority="62" aboveAverage="0" equalAverage="0" bottom="0" percent="0" rank="0" text="" dxfId="1503">
      <formula>COUNTIF(K3,"*女*")</formula>
    </cfRule>
  </conditionalFormatting>
  <conditionalFormatting sqref="I19:K19">
    <cfRule type="expression" priority="63" aboveAverage="0" equalAverage="0" bottom="0" percent="0" rank="0" text="" dxfId="1504">
      <formula>COUNTIF(K13,"*女*")</formula>
    </cfRule>
  </conditionalFormatting>
  <conditionalFormatting sqref="I30:K30">
    <cfRule type="expression" priority="64" aboveAverage="0" equalAverage="0" bottom="0" percent="0" rank="0" text="" dxfId="1505">
      <formula>COUNTIF(K24,"*女*")</formula>
    </cfRule>
  </conditionalFormatting>
  <conditionalFormatting sqref="I40:K40">
    <cfRule type="expression" priority="65" aboveAverage="0" equalAverage="0" bottom="0" percent="0" rank="0" text="" dxfId="1506">
      <formula>COUNTIF(K34,"*女*")</formula>
    </cfRule>
  </conditionalFormatting>
  <conditionalFormatting sqref="K3:K4">
    <cfRule type="expression" priority="66" aboveAverage="0" equalAverage="0" bottom="0" percent="0" rank="0" text="" dxfId="1507">
      <formula>COUNTIF(K3,"*女*")</formula>
    </cfRule>
  </conditionalFormatting>
  <conditionalFormatting sqref="K5:K6">
    <cfRule type="expression" priority="67" aboveAverage="0" equalAverage="0" bottom="0" percent="0" rank="0" text="" dxfId="1508">
      <formula>COUNTIF(K3,"*女*")</formula>
    </cfRule>
  </conditionalFormatting>
  <conditionalFormatting sqref="K13:K14">
    <cfRule type="expression" priority="68" aboveAverage="0" equalAverage="0" bottom="0" percent="0" rank="0" text="" dxfId="1509">
      <formula>COUNTIF(K13,"*女*")</formula>
    </cfRule>
  </conditionalFormatting>
  <conditionalFormatting sqref="K15:K16">
    <cfRule type="expression" priority="69" aboveAverage="0" equalAverage="0" bottom="0" percent="0" rank="0" text="" dxfId="1510">
      <formula>COUNTIF(K13,"*女*")</formula>
    </cfRule>
  </conditionalFormatting>
  <conditionalFormatting sqref="K24:K25">
    <cfRule type="expression" priority="70" aboveAverage="0" equalAverage="0" bottom="0" percent="0" rank="0" text="" dxfId="1511">
      <formula>COUNTIF(K24,"*女*")</formula>
    </cfRule>
  </conditionalFormatting>
  <conditionalFormatting sqref="K26:K27">
    <cfRule type="expression" priority="71" aboveAverage="0" equalAverage="0" bottom="0" percent="0" rank="0" text="" dxfId="1512">
      <formula>COUNTIF(K24,"*女*")</formula>
    </cfRule>
  </conditionalFormatting>
  <conditionalFormatting sqref="K34:K35">
    <cfRule type="expression" priority="72" aboveAverage="0" equalAverage="0" bottom="0" percent="0" rank="0" text="" dxfId="1513">
      <formula>COUNTIF(K34,"*女*")</formula>
    </cfRule>
  </conditionalFormatting>
  <conditionalFormatting sqref="K36:K37">
    <cfRule type="expression" priority="73" aboveAverage="0" equalAverage="0" bottom="0" percent="0" rank="0" text="" dxfId="1514">
      <formula>COUNTIF(K34,"*女*")</formula>
    </cfRule>
  </conditionalFormatting>
  <conditionalFormatting sqref="M8:M9">
    <cfRule type="expression" priority="74" aboveAverage="0" equalAverage="0" bottom="0" percent="0" rank="0" text="" dxfId="1515">
      <formula>COUNTIF(P3,"*女*")</formula>
    </cfRule>
  </conditionalFormatting>
  <conditionalFormatting sqref="M18:M19">
    <cfRule type="expression" priority="75" aboveAverage="0" equalAverage="0" bottom="0" percent="0" rank="0" text="" dxfId="1516">
      <formula>COUNTIF(P13,"*女*")</formula>
    </cfRule>
  </conditionalFormatting>
  <conditionalFormatting sqref="M29:M30">
    <cfRule type="expression" priority="76" aboveAverage="0" equalAverage="0" bottom="0" percent="0" rank="0" text="" dxfId="1517">
      <formula>COUNTIF(P24,"*女*")</formula>
    </cfRule>
  </conditionalFormatting>
  <conditionalFormatting sqref="M39:M40">
    <cfRule type="expression" priority="77" aboveAverage="0" equalAverage="0" bottom="0" percent="0" rank="0" text="" dxfId="1518">
      <formula>COUNTIF(P34,"*女*")</formula>
    </cfRule>
  </conditionalFormatting>
  <conditionalFormatting sqref="M3:N3">
    <cfRule type="expression" priority="78" aboveAverage="0" equalAverage="0" bottom="0" percent="0" rank="0" text="" dxfId="1519">
      <formula>COUNTIF(P3,"*女*")</formula>
    </cfRule>
  </conditionalFormatting>
  <conditionalFormatting sqref="M4:N4">
    <cfRule type="expression" priority="79" aboveAverage="0" equalAverage="0" bottom="0" percent="0" rank="0" text="" dxfId="1520">
      <formula>COUNTIF(P3,"*女*")</formula>
    </cfRule>
  </conditionalFormatting>
  <conditionalFormatting sqref="M5:N6">
    <cfRule type="expression" priority="80" aboveAverage="0" equalAverage="0" bottom="0" percent="0" rank="0" text="" dxfId="1521">
      <formula>COUNTIF(P3,"*女*")</formula>
    </cfRule>
  </conditionalFormatting>
  <conditionalFormatting sqref="M13:N13">
    <cfRule type="expression" priority="81" aboveAverage="0" equalAverage="0" bottom="0" percent="0" rank="0" text="" dxfId="1522">
      <formula>COUNTIF(P13,"*女*")</formula>
    </cfRule>
  </conditionalFormatting>
  <conditionalFormatting sqref="M14:N14">
    <cfRule type="expression" priority="82" aboveAverage="0" equalAverage="0" bottom="0" percent="0" rank="0" text="" dxfId="1523">
      <formula>COUNTIF(P13,"*女*")</formula>
    </cfRule>
  </conditionalFormatting>
  <conditionalFormatting sqref="M15:N16">
    <cfRule type="expression" priority="83" aboveAverage="0" equalAverage="0" bottom="0" percent="0" rank="0" text="" dxfId="1524">
      <formula>COUNTIF(P13,"*女*")</formula>
    </cfRule>
  </conditionalFormatting>
  <conditionalFormatting sqref="M24:N24">
    <cfRule type="expression" priority="84" aboveAverage="0" equalAverage="0" bottom="0" percent="0" rank="0" text="" dxfId="1525">
      <formula>COUNTIF(P24,"*女*")</formula>
    </cfRule>
  </conditionalFormatting>
  <conditionalFormatting sqref="M25:N25">
    <cfRule type="expression" priority="85" aboveAverage="0" equalAverage="0" bottom="0" percent="0" rank="0" text="" dxfId="1526">
      <formula>COUNTIF(P24,"*女*")</formula>
    </cfRule>
  </conditionalFormatting>
  <conditionalFormatting sqref="M26:N27">
    <cfRule type="expression" priority="86" aboveAverage="0" equalAverage="0" bottom="0" percent="0" rank="0" text="" dxfId="1527">
      <formula>COUNTIF(P24,"*女*")</formula>
    </cfRule>
  </conditionalFormatting>
  <conditionalFormatting sqref="M34:N34">
    <cfRule type="expression" priority="87" aboveAverage="0" equalAverage="0" bottom="0" percent="0" rank="0" text="" dxfId="1528">
      <formula>COUNTIF(P34,"*女*")</formula>
    </cfRule>
  </conditionalFormatting>
  <conditionalFormatting sqref="M35:N35">
    <cfRule type="expression" priority="88" aboveAverage="0" equalAverage="0" bottom="0" percent="0" rank="0" text="" dxfId="1529">
      <formula>COUNTIF(P34,"*女*")</formula>
    </cfRule>
  </conditionalFormatting>
  <conditionalFormatting sqref="M36:N37">
    <cfRule type="expression" priority="89" aboveAverage="0" equalAverage="0" bottom="0" percent="0" rank="0" text="" dxfId="1530">
      <formula>COUNTIF(P34,"*女*")</formula>
    </cfRule>
  </conditionalFormatting>
  <conditionalFormatting sqref="M7:P7">
    <cfRule type="expression" priority="90" aboveAverage="0" equalAverage="0" bottom="0" percent="0" rank="0" text="" dxfId="1531">
      <formula>COUNTIF(P3,"*女*")</formula>
    </cfRule>
  </conditionalFormatting>
  <conditionalFormatting sqref="M10:P10">
    <cfRule type="expression" priority="91" aboveAverage="0" equalAverage="0" bottom="0" percent="0" rank="0" text="" dxfId="1532">
      <formula>COUNTIF(P3,"*女*")</formula>
    </cfRule>
  </conditionalFormatting>
  <conditionalFormatting sqref="M17:P17">
    <cfRule type="expression" priority="92" aboveAverage="0" equalAverage="0" bottom="0" percent="0" rank="0" text="" dxfId="1533">
      <formula>COUNTIF(P13,"*女*")</formula>
    </cfRule>
  </conditionalFormatting>
  <conditionalFormatting sqref="M20:P20">
    <cfRule type="expression" priority="93" aboveAverage="0" equalAverage="0" bottom="0" percent="0" rank="0" text="" dxfId="1534">
      <formula>COUNTIF(P13,"*女*")</formula>
    </cfRule>
  </conditionalFormatting>
  <conditionalFormatting sqref="M28:P28">
    <cfRule type="expression" priority="94" aboveAverage="0" equalAverage="0" bottom="0" percent="0" rank="0" text="" dxfId="1535">
      <formula>COUNTIF(P24,"*女*")</formula>
    </cfRule>
  </conditionalFormatting>
  <conditionalFormatting sqref="M31:P31">
    <cfRule type="expression" priority="95" aboveAverage="0" equalAverage="0" bottom="0" percent="0" rank="0" text="" dxfId="1536">
      <formula>COUNTIF(P24,"*女*")</formula>
    </cfRule>
  </conditionalFormatting>
  <conditionalFormatting sqref="M38:P38">
    <cfRule type="expression" priority="96" aboveAverage="0" equalAverage="0" bottom="0" percent="0" rank="0" text="" dxfId="1537">
      <formula>COUNTIF(P34,"*女*")</formula>
    </cfRule>
  </conditionalFormatting>
  <conditionalFormatting sqref="M41:P41">
    <cfRule type="expression" priority="97" aboveAverage="0" equalAverage="0" bottom="0" percent="0" rank="0" text="" dxfId="1538">
      <formula>COUNTIF(P34,"*女*")</formula>
    </cfRule>
  </conditionalFormatting>
  <conditionalFormatting sqref="N9:P9">
    <cfRule type="expression" priority="98" aboveAverage="0" equalAverage="0" bottom="0" percent="0" rank="0" text="" dxfId="1539">
      <formula>COUNTIF(P3,"*女*")</formula>
    </cfRule>
  </conditionalFormatting>
  <conditionalFormatting sqref="N19:P19">
    <cfRule type="expression" priority="99" aboveAverage="0" equalAverage="0" bottom="0" percent="0" rank="0" text="" dxfId="1540">
      <formula>COUNTIF(P13,"*女*")</formula>
    </cfRule>
  </conditionalFormatting>
  <conditionalFormatting sqref="N30:P30">
    <cfRule type="expression" priority="100" aboveAverage="0" equalAverage="0" bottom="0" percent="0" rank="0" text="" dxfId="1541">
      <formula>COUNTIF(P24,"*女*")</formula>
    </cfRule>
  </conditionalFormatting>
  <conditionalFormatting sqref="N40:P40">
    <cfRule type="expression" priority="101" aboveAverage="0" equalAverage="0" bottom="0" percent="0" rank="0" text="" dxfId="1542">
      <formula>COUNTIF(P34,"*女*")</formula>
    </cfRule>
  </conditionalFormatting>
  <conditionalFormatting sqref="P3:P4">
    <cfRule type="expression" priority="102" aboveAverage="0" equalAverage="0" bottom="0" percent="0" rank="0" text="" dxfId="1543">
      <formula>COUNTIF(P3,"*女*")</formula>
    </cfRule>
  </conditionalFormatting>
  <conditionalFormatting sqref="P5:P6">
    <cfRule type="expression" priority="103" aboveAverage="0" equalAverage="0" bottom="0" percent="0" rank="0" text="" dxfId="1544">
      <formula>COUNTIF(P3,"*女*")</formula>
    </cfRule>
  </conditionalFormatting>
  <conditionalFormatting sqref="P13:P14">
    <cfRule type="expression" priority="104" aboveAverage="0" equalAverage="0" bottom="0" percent="0" rank="0" text="" dxfId="1545">
      <formula>COUNTIF(P13,"*女*")</formula>
    </cfRule>
  </conditionalFormatting>
  <conditionalFormatting sqref="P15:P16">
    <cfRule type="expression" priority="105" aboveAverage="0" equalAverage="0" bottom="0" percent="0" rank="0" text="" dxfId="1546">
      <formula>COUNTIF(P13,"*女*")</formula>
    </cfRule>
  </conditionalFormatting>
  <conditionalFormatting sqref="P24:P25">
    <cfRule type="expression" priority="106" aboveAverage="0" equalAverage="0" bottom="0" percent="0" rank="0" text="" dxfId="1547">
      <formula>COUNTIF(P24,"*女*")</formula>
    </cfRule>
  </conditionalFormatting>
  <conditionalFormatting sqref="P26:P27">
    <cfRule type="expression" priority="107" aboveAverage="0" equalAverage="0" bottom="0" percent="0" rank="0" text="" dxfId="1548">
      <formula>COUNTIF(P24,"*女*")</formula>
    </cfRule>
  </conditionalFormatting>
  <conditionalFormatting sqref="P34:P35">
    <cfRule type="expression" priority="108" aboveAverage="0" equalAverage="0" bottom="0" percent="0" rank="0" text="" dxfId="1549">
      <formula>COUNTIF(P34,"*女*")</formula>
    </cfRule>
  </conditionalFormatting>
  <conditionalFormatting sqref="P36:P37">
    <cfRule type="expression" priority="109" aboveAverage="0" equalAverage="0" bottom="0" percent="0" rank="0" text="" dxfId="1550">
      <formula>COUNTIF(P34,"*女*")</formula>
    </cfRule>
  </conditionalFormatting>
  <conditionalFormatting sqref="S8:S9">
    <cfRule type="expression" priority="110" aboveAverage="0" equalAverage="0" bottom="0" percent="0" rank="0" text="" dxfId="1551">
      <formula>COUNTIF(V3,"*女*")</formula>
    </cfRule>
  </conditionalFormatting>
  <conditionalFormatting sqref="S18:S19">
    <cfRule type="expression" priority="111" aboveAverage="0" equalAverage="0" bottom="0" percent="0" rank="0" text="" dxfId="1552">
      <formula>COUNTIF(V13,"*女*")</formula>
    </cfRule>
  </conditionalFormatting>
  <conditionalFormatting sqref="S29:S30">
    <cfRule type="expression" priority="112" aboveAverage="0" equalAverage="0" bottom="0" percent="0" rank="0" text="" dxfId="1553">
      <formula>COUNTIF(V24,"*女*")</formula>
    </cfRule>
  </conditionalFormatting>
  <conditionalFormatting sqref="S39:S40">
    <cfRule type="expression" priority="113" aboveAverage="0" equalAverage="0" bottom="0" percent="0" rank="0" text="" dxfId="1554">
      <formula>COUNTIF(V34,"*女*")</formula>
    </cfRule>
  </conditionalFormatting>
  <conditionalFormatting sqref="S3:T3">
    <cfRule type="expression" priority="114" aboveAverage="0" equalAverage="0" bottom="0" percent="0" rank="0" text="" dxfId="1555">
      <formula>COUNTIF(V3,"*女*")</formula>
    </cfRule>
  </conditionalFormatting>
  <conditionalFormatting sqref="S4:T4">
    <cfRule type="expression" priority="115" aboveAverage="0" equalAverage="0" bottom="0" percent="0" rank="0" text="" dxfId="1556">
      <formula>COUNTIF(V3,"*女*")</formula>
    </cfRule>
  </conditionalFormatting>
  <conditionalFormatting sqref="S5:T6">
    <cfRule type="expression" priority="116" aboveAverage="0" equalAverage="0" bottom="0" percent="0" rank="0" text="" dxfId="1557">
      <formula>COUNTIF(V3,"*女*")</formula>
    </cfRule>
  </conditionalFormatting>
  <conditionalFormatting sqref="S13:T13">
    <cfRule type="expression" priority="117" aboveAverage="0" equalAverage="0" bottom="0" percent="0" rank="0" text="" dxfId="1558">
      <formula>COUNTIF(V13,"*女*")</formula>
    </cfRule>
  </conditionalFormatting>
  <conditionalFormatting sqref="S14:T14">
    <cfRule type="expression" priority="118" aboveAverage="0" equalAverage="0" bottom="0" percent="0" rank="0" text="" dxfId="1559">
      <formula>COUNTIF(V13,"*女*")</formula>
    </cfRule>
  </conditionalFormatting>
  <conditionalFormatting sqref="S15:T16">
    <cfRule type="expression" priority="119" aboveAverage="0" equalAverage="0" bottom="0" percent="0" rank="0" text="" dxfId="1560">
      <formula>COUNTIF(V13,"*女*")</formula>
    </cfRule>
  </conditionalFormatting>
  <conditionalFormatting sqref="S24:T24">
    <cfRule type="expression" priority="120" aboveAverage="0" equalAverage="0" bottom="0" percent="0" rank="0" text="" dxfId="1561">
      <formula>COUNTIF(V24,"*女*")</formula>
    </cfRule>
  </conditionalFormatting>
  <conditionalFormatting sqref="S25:T25">
    <cfRule type="expression" priority="121" aboveAverage="0" equalAverage="0" bottom="0" percent="0" rank="0" text="" dxfId="1562">
      <formula>COUNTIF(V24,"*女*")</formula>
    </cfRule>
  </conditionalFormatting>
  <conditionalFormatting sqref="S26:T27">
    <cfRule type="expression" priority="122" aboveAverage="0" equalAverage="0" bottom="0" percent="0" rank="0" text="" dxfId="1563">
      <formula>COUNTIF(V24,"*女*")</formula>
    </cfRule>
  </conditionalFormatting>
  <conditionalFormatting sqref="S34:T34">
    <cfRule type="expression" priority="123" aboveAverage="0" equalAverage="0" bottom="0" percent="0" rank="0" text="" dxfId="1564">
      <formula>COUNTIF(V34,"*女*")</formula>
    </cfRule>
  </conditionalFormatting>
  <conditionalFormatting sqref="S35:T35">
    <cfRule type="expression" priority="124" aboveAverage="0" equalAverage="0" bottom="0" percent="0" rank="0" text="" dxfId="1565">
      <formula>COUNTIF(V34,"*女*")</formula>
    </cfRule>
  </conditionalFormatting>
  <conditionalFormatting sqref="S36:T37">
    <cfRule type="expression" priority="125" aboveAverage="0" equalAverage="0" bottom="0" percent="0" rank="0" text="" dxfId="1566">
      <formula>COUNTIF(V34,"*女*")</formula>
    </cfRule>
  </conditionalFormatting>
  <conditionalFormatting sqref="S7:V7">
    <cfRule type="expression" priority="126" aboveAverage="0" equalAverage="0" bottom="0" percent="0" rank="0" text="" dxfId="1567">
      <formula>COUNTIF(V3,"*女*")</formula>
    </cfRule>
  </conditionalFormatting>
  <conditionalFormatting sqref="S10:V10">
    <cfRule type="expression" priority="127" aboveAverage="0" equalAverage="0" bottom="0" percent="0" rank="0" text="" dxfId="1568">
      <formula>COUNTIF(V3,"*女*")</formula>
    </cfRule>
  </conditionalFormatting>
  <conditionalFormatting sqref="S17:V17">
    <cfRule type="expression" priority="128" aboveAverage="0" equalAverage="0" bottom="0" percent="0" rank="0" text="" dxfId="1569">
      <formula>COUNTIF(V13,"*女*")</formula>
    </cfRule>
  </conditionalFormatting>
  <conditionalFormatting sqref="S20:V20">
    <cfRule type="expression" priority="129" aboveAverage="0" equalAverage="0" bottom="0" percent="0" rank="0" text="" dxfId="1570">
      <formula>COUNTIF(V13,"*女*")</formula>
    </cfRule>
  </conditionalFormatting>
  <conditionalFormatting sqref="S28:V28">
    <cfRule type="expression" priority="130" aboveAverage="0" equalAverage="0" bottom="0" percent="0" rank="0" text="" dxfId="1571">
      <formula>COUNTIF(V24,"*女*")</formula>
    </cfRule>
  </conditionalFormatting>
  <conditionalFormatting sqref="S31:V31">
    <cfRule type="expression" priority="131" aboveAverage="0" equalAverage="0" bottom="0" percent="0" rank="0" text="" dxfId="1572">
      <formula>COUNTIF(V24,"*女*")</formula>
    </cfRule>
  </conditionalFormatting>
  <conditionalFormatting sqref="S38:V38">
    <cfRule type="expression" priority="132" aboveAverage="0" equalAverage="0" bottom="0" percent="0" rank="0" text="" dxfId="1573">
      <formula>COUNTIF(V34,"*女*")</formula>
    </cfRule>
  </conditionalFormatting>
  <conditionalFormatting sqref="S41:V41">
    <cfRule type="expression" priority="133" aboveAverage="0" equalAverage="0" bottom="0" percent="0" rank="0" text="" dxfId="1574">
      <formula>COUNTIF(V34,"*女*")</formula>
    </cfRule>
  </conditionalFormatting>
  <conditionalFormatting sqref="T9:V9">
    <cfRule type="expression" priority="134" aboveAverage="0" equalAverage="0" bottom="0" percent="0" rank="0" text="" dxfId="1575">
      <formula>COUNTIF(V3,"*女*")</formula>
    </cfRule>
  </conditionalFormatting>
  <conditionalFormatting sqref="T19:V19">
    <cfRule type="expression" priority="135" aboveAverage="0" equalAverage="0" bottom="0" percent="0" rank="0" text="" dxfId="1576">
      <formula>COUNTIF(V13,"*女*")</formula>
    </cfRule>
  </conditionalFormatting>
  <conditionalFormatting sqref="T30:V30">
    <cfRule type="expression" priority="136" aboveAverage="0" equalAverage="0" bottom="0" percent="0" rank="0" text="" dxfId="1577">
      <formula>COUNTIF(V24,"*女*")</formula>
    </cfRule>
  </conditionalFormatting>
  <conditionalFormatting sqref="T40:V40">
    <cfRule type="expression" priority="137" aboveAverage="0" equalAverage="0" bottom="0" percent="0" rank="0" text="" dxfId="1578">
      <formula>COUNTIF(V34,"*女*")</formula>
    </cfRule>
  </conditionalFormatting>
  <conditionalFormatting sqref="V3:V4">
    <cfRule type="expression" priority="138" aboveAverage="0" equalAverage="0" bottom="0" percent="0" rank="0" text="" dxfId="1579">
      <formula>COUNTIF(V3,"*女*")</formula>
    </cfRule>
  </conditionalFormatting>
  <conditionalFormatting sqref="V5:V6">
    <cfRule type="expression" priority="139" aboveAverage="0" equalAverage="0" bottom="0" percent="0" rank="0" text="" dxfId="1580">
      <formula>COUNTIF(V3,"*女*")</formula>
    </cfRule>
  </conditionalFormatting>
  <conditionalFormatting sqref="V13:V14">
    <cfRule type="expression" priority="140" aboveAverage="0" equalAverage="0" bottom="0" percent="0" rank="0" text="" dxfId="1581">
      <formula>COUNTIF(V13,"*女*")</formula>
    </cfRule>
  </conditionalFormatting>
  <conditionalFormatting sqref="V15:V16">
    <cfRule type="expression" priority="141" aboveAverage="0" equalAverage="0" bottom="0" percent="0" rank="0" text="" dxfId="1582">
      <formula>COUNTIF(V13,"*女*")</formula>
    </cfRule>
  </conditionalFormatting>
  <conditionalFormatting sqref="V24:V25">
    <cfRule type="expression" priority="142" aboveAverage="0" equalAverage="0" bottom="0" percent="0" rank="0" text="" dxfId="1583">
      <formula>COUNTIF(V24,"*女*")</formula>
    </cfRule>
  </conditionalFormatting>
  <conditionalFormatting sqref="V26:V27">
    <cfRule type="expression" priority="143" aboveAverage="0" equalAverage="0" bottom="0" percent="0" rank="0" text="" dxfId="1584">
      <formula>COUNTIF(V24,"*女*")</formula>
    </cfRule>
  </conditionalFormatting>
  <conditionalFormatting sqref="V34:V35">
    <cfRule type="expression" priority="144" aboveAverage="0" equalAverage="0" bottom="0" percent="0" rank="0" text="" dxfId="1585">
      <formula>COUNTIF(V34,"*女*")</formula>
    </cfRule>
  </conditionalFormatting>
  <conditionalFormatting sqref="V36:V37">
    <cfRule type="expression" priority="145" aboveAverage="0" equalAverage="0" bottom="0" percent="0" rank="0" text="" dxfId="1586">
      <formula>COUNTIF(V34,"*女*")</formula>
    </cfRule>
  </conditionalFormatting>
  <conditionalFormatting sqref="X8:X9">
    <cfRule type="expression" priority="146" aboveAverage="0" equalAverage="0" bottom="0" percent="0" rank="0" text="" dxfId="1587">
      <formula>COUNTIF(AA3,"*女*")</formula>
    </cfRule>
  </conditionalFormatting>
  <conditionalFormatting sqref="X18:X19">
    <cfRule type="expression" priority="147" aboveAverage="0" equalAverage="0" bottom="0" percent="0" rank="0" text="" dxfId="1588">
      <formula>COUNTIF(AA13,"*女*")</formula>
    </cfRule>
  </conditionalFormatting>
  <conditionalFormatting sqref="X29:X30">
    <cfRule type="expression" priority="148" aboveAverage="0" equalAverage="0" bottom="0" percent="0" rank="0" text="" dxfId="1589">
      <formula>COUNTIF(AA24,"*女*")</formula>
    </cfRule>
  </conditionalFormatting>
  <conditionalFormatting sqref="X39:X40">
    <cfRule type="expression" priority="149" aboveAverage="0" equalAverage="0" bottom="0" percent="0" rank="0" text="" dxfId="1590">
      <formula>COUNTIF(AA34,"*女*")</formula>
    </cfRule>
  </conditionalFormatting>
  <conditionalFormatting sqref="X3:Y3">
    <cfRule type="expression" priority="150" aboveAverage="0" equalAverage="0" bottom="0" percent="0" rank="0" text="" dxfId="1591">
      <formula>COUNTIF(AA3,"*女*")</formula>
    </cfRule>
  </conditionalFormatting>
  <conditionalFormatting sqref="X4:Y4">
    <cfRule type="expression" priority="151" aboveAverage="0" equalAverage="0" bottom="0" percent="0" rank="0" text="" dxfId="1592">
      <formula>COUNTIF(AA3,"*女*")</formula>
    </cfRule>
  </conditionalFormatting>
  <conditionalFormatting sqref="X5:Y6">
    <cfRule type="expression" priority="152" aboveAverage="0" equalAverage="0" bottom="0" percent="0" rank="0" text="" dxfId="1593">
      <formula>COUNTIF(AA3,"*女*")</formula>
    </cfRule>
  </conditionalFormatting>
  <conditionalFormatting sqref="X13:Y13">
    <cfRule type="expression" priority="153" aboveAverage="0" equalAverage="0" bottom="0" percent="0" rank="0" text="" dxfId="1594">
      <formula>COUNTIF(AA13,"*女*")</formula>
    </cfRule>
  </conditionalFormatting>
  <conditionalFormatting sqref="X14:Y14">
    <cfRule type="expression" priority="154" aboveAverage="0" equalAverage="0" bottom="0" percent="0" rank="0" text="" dxfId="1595">
      <formula>COUNTIF(AA13,"*女*")</formula>
    </cfRule>
  </conditionalFormatting>
  <conditionalFormatting sqref="X15:Y16">
    <cfRule type="expression" priority="155" aboveAverage="0" equalAverage="0" bottom="0" percent="0" rank="0" text="" dxfId="1596">
      <formula>COUNTIF(AA13,"*女*")</formula>
    </cfRule>
  </conditionalFormatting>
  <conditionalFormatting sqref="X24:Y24">
    <cfRule type="expression" priority="156" aboveAverage="0" equalAverage="0" bottom="0" percent="0" rank="0" text="" dxfId="1597">
      <formula>COUNTIF(AA24,"*女*")</formula>
    </cfRule>
  </conditionalFormatting>
  <conditionalFormatting sqref="X25:Y25">
    <cfRule type="expression" priority="157" aboveAverage="0" equalAverage="0" bottom="0" percent="0" rank="0" text="" dxfId="1598">
      <formula>COUNTIF(AA24,"*女*")</formula>
    </cfRule>
  </conditionalFormatting>
  <conditionalFormatting sqref="X26:Y27">
    <cfRule type="expression" priority="158" aboveAverage="0" equalAverage="0" bottom="0" percent="0" rank="0" text="" dxfId="1599">
      <formula>COUNTIF(AA24,"*女*")</formula>
    </cfRule>
  </conditionalFormatting>
  <conditionalFormatting sqref="X34:Y34">
    <cfRule type="expression" priority="159" aboveAverage="0" equalAverage="0" bottom="0" percent="0" rank="0" text="" dxfId="1600">
      <formula>COUNTIF(AA34,"*女*")</formula>
    </cfRule>
  </conditionalFormatting>
  <conditionalFormatting sqref="X35:Y35">
    <cfRule type="expression" priority="160" aboveAverage="0" equalAverage="0" bottom="0" percent="0" rank="0" text="" dxfId="1601">
      <formula>COUNTIF(AA34,"*女*")</formula>
    </cfRule>
  </conditionalFormatting>
  <conditionalFormatting sqref="X36:Y37">
    <cfRule type="expression" priority="161" aboveAverage="0" equalAverage="0" bottom="0" percent="0" rank="0" text="" dxfId="1602">
      <formula>COUNTIF(AA34,"*女*")</formula>
    </cfRule>
  </conditionalFormatting>
  <conditionalFormatting sqref="X7:AA7">
    <cfRule type="expression" priority="162" aboveAverage="0" equalAverage="0" bottom="0" percent="0" rank="0" text="" dxfId="1603">
      <formula>COUNTIF(AA3,"*女*")</formula>
    </cfRule>
  </conditionalFormatting>
  <conditionalFormatting sqref="X10:AA10">
    <cfRule type="expression" priority="163" aboveAverage="0" equalAverage="0" bottom="0" percent="0" rank="0" text="" dxfId="1604">
      <formula>COUNTIF(AA3,"*女*")</formula>
    </cfRule>
  </conditionalFormatting>
  <conditionalFormatting sqref="X17:AA17">
    <cfRule type="expression" priority="164" aboveAverage="0" equalAverage="0" bottom="0" percent="0" rank="0" text="" dxfId="1605">
      <formula>COUNTIF(AA13,"*女*")</formula>
    </cfRule>
  </conditionalFormatting>
  <conditionalFormatting sqref="X20:AA20">
    <cfRule type="expression" priority="165" aboveAverage="0" equalAverage="0" bottom="0" percent="0" rank="0" text="" dxfId="1606">
      <formula>COUNTIF(AA13,"*女*")</formula>
    </cfRule>
  </conditionalFormatting>
  <conditionalFormatting sqref="X28:AA28">
    <cfRule type="expression" priority="166" aboveAverage="0" equalAverage="0" bottom="0" percent="0" rank="0" text="" dxfId="1607">
      <formula>COUNTIF(AA24,"*女*")</formula>
    </cfRule>
  </conditionalFormatting>
  <conditionalFormatting sqref="X31:AA31">
    <cfRule type="expression" priority="167" aboveAverage="0" equalAverage="0" bottom="0" percent="0" rank="0" text="" dxfId="1608">
      <formula>COUNTIF(AA24,"*女*")</formula>
    </cfRule>
  </conditionalFormatting>
  <conditionalFormatting sqref="X38:AA38">
    <cfRule type="expression" priority="168" aboveAverage="0" equalAverage="0" bottom="0" percent="0" rank="0" text="" dxfId="1609">
      <formula>COUNTIF(AA34,"*女*")</formula>
    </cfRule>
  </conditionalFormatting>
  <conditionalFormatting sqref="X41:AA41">
    <cfRule type="expression" priority="169" aboveAverage="0" equalAverage="0" bottom="0" percent="0" rank="0" text="" dxfId="1610">
      <formula>COUNTIF(AA34,"*女*")</formula>
    </cfRule>
  </conditionalFormatting>
  <conditionalFormatting sqref="Y9:AA9">
    <cfRule type="expression" priority="170" aboveAverage="0" equalAverage="0" bottom="0" percent="0" rank="0" text="" dxfId="1611">
      <formula>COUNTIF(AA3,"*女*")</formula>
    </cfRule>
  </conditionalFormatting>
  <conditionalFormatting sqref="Y19:AA19">
    <cfRule type="expression" priority="171" aboveAverage="0" equalAverage="0" bottom="0" percent="0" rank="0" text="" dxfId="1612">
      <formula>COUNTIF(AA13,"*女*")</formula>
    </cfRule>
  </conditionalFormatting>
  <conditionalFormatting sqref="Y30:AA30">
    <cfRule type="expression" priority="172" aboveAverage="0" equalAverage="0" bottom="0" percent="0" rank="0" text="" dxfId="1613">
      <formula>COUNTIF(AA24,"*女*")</formula>
    </cfRule>
  </conditionalFormatting>
  <conditionalFormatting sqref="Y40:AA40">
    <cfRule type="expression" priority="173" aboveAverage="0" equalAverage="0" bottom="0" percent="0" rank="0" text="" dxfId="1614">
      <formula>COUNTIF(AA34,"*女*")</formula>
    </cfRule>
  </conditionalFormatting>
  <conditionalFormatting sqref="AA3:AA4">
    <cfRule type="expression" priority="174" aboveAverage="0" equalAverage="0" bottom="0" percent="0" rank="0" text="" dxfId="1615">
      <formula>COUNTIF(AA3,"*女*")</formula>
    </cfRule>
  </conditionalFormatting>
  <conditionalFormatting sqref="AA5:AA6">
    <cfRule type="expression" priority="175" aboveAverage="0" equalAverage="0" bottom="0" percent="0" rank="0" text="" dxfId="1616">
      <formula>COUNTIF(AA3,"*女*")</formula>
    </cfRule>
  </conditionalFormatting>
  <conditionalFormatting sqref="AA13:AA14">
    <cfRule type="expression" priority="176" aboveAverage="0" equalAverage="0" bottom="0" percent="0" rank="0" text="" dxfId="1617">
      <formula>COUNTIF(AA13,"*女*")</formula>
    </cfRule>
  </conditionalFormatting>
  <conditionalFormatting sqref="AA15:AA16">
    <cfRule type="expression" priority="177" aboveAverage="0" equalAverage="0" bottom="0" percent="0" rank="0" text="" dxfId="1618">
      <formula>COUNTIF(AA13,"*女*")</formula>
    </cfRule>
  </conditionalFormatting>
  <conditionalFormatting sqref="AA24:AA25">
    <cfRule type="expression" priority="178" aboveAverage="0" equalAverage="0" bottom="0" percent="0" rank="0" text="" dxfId="1619">
      <formula>COUNTIF(AA24,"*女*")</formula>
    </cfRule>
  </conditionalFormatting>
  <conditionalFormatting sqref="AA26:AA27">
    <cfRule type="expression" priority="179" aboveAverage="0" equalAverage="0" bottom="0" percent="0" rank="0" text="" dxfId="1620">
      <formula>COUNTIF(AA24,"*女*")</formula>
    </cfRule>
  </conditionalFormatting>
  <conditionalFormatting sqref="AA34:AA35">
    <cfRule type="expression" priority="180" aboveAverage="0" equalAverage="0" bottom="0" percent="0" rank="0" text="" dxfId="1621">
      <formula>COUNTIF(AA34,"*女*")</formula>
    </cfRule>
  </conditionalFormatting>
  <conditionalFormatting sqref="AA36:AA37">
    <cfRule type="expression" priority="181" aboveAverage="0" equalAverage="0" bottom="0" percent="0" rank="0" text="" dxfId="1622">
      <formula>COUNTIF(AA34,"*女*")</formula>
    </cfRule>
  </conditionalFormatting>
  <conditionalFormatting sqref="AD8:AD9">
    <cfRule type="expression" priority="182" aboveAverage="0" equalAverage="0" bottom="0" percent="0" rank="0" text="" dxfId="1623">
      <formula>COUNTIF(AG3,"*女*")</formula>
    </cfRule>
  </conditionalFormatting>
  <conditionalFormatting sqref="AD18:AD19">
    <cfRule type="expression" priority="183" aboveAverage="0" equalAverage="0" bottom="0" percent="0" rank="0" text="" dxfId="1624">
      <formula>COUNTIF(AG13,"*女*")</formula>
    </cfRule>
  </conditionalFormatting>
  <conditionalFormatting sqref="AD29:AD30">
    <cfRule type="expression" priority="184" aboveAverage="0" equalAverage="0" bottom="0" percent="0" rank="0" text="" dxfId="1625">
      <formula>COUNTIF(AG24,"*女*")</formula>
    </cfRule>
  </conditionalFormatting>
  <conditionalFormatting sqref="AD39:AD40">
    <cfRule type="expression" priority="185" aboveAverage="0" equalAverage="0" bottom="0" percent="0" rank="0" text="" dxfId="1626">
      <formula>COUNTIF(AG34,"*女*")</formula>
    </cfRule>
  </conditionalFormatting>
  <conditionalFormatting sqref="AD3:AE3">
    <cfRule type="expression" priority="186" aboveAverage="0" equalAverage="0" bottom="0" percent="0" rank="0" text="" dxfId="1627">
      <formula>COUNTIF(AG3,"*女*")</formula>
    </cfRule>
  </conditionalFormatting>
  <conditionalFormatting sqref="AD4:AE4">
    <cfRule type="expression" priority="187" aboveAverage="0" equalAverage="0" bottom="0" percent="0" rank="0" text="" dxfId="1628">
      <formula>COUNTIF(AG3,"*女*")</formula>
    </cfRule>
  </conditionalFormatting>
  <conditionalFormatting sqref="AD5:AE6">
    <cfRule type="expression" priority="188" aboveAverage="0" equalAverage="0" bottom="0" percent="0" rank="0" text="" dxfId="1629">
      <formula>COUNTIF(AG3,"*女*")</formula>
    </cfRule>
  </conditionalFormatting>
  <conditionalFormatting sqref="AD13:AE13">
    <cfRule type="expression" priority="189" aboveAverage="0" equalAverage="0" bottom="0" percent="0" rank="0" text="" dxfId="1630">
      <formula>COUNTIF(AG13,"*女*")</formula>
    </cfRule>
  </conditionalFormatting>
  <conditionalFormatting sqref="AD14:AE14">
    <cfRule type="expression" priority="190" aboveAverage="0" equalAverage="0" bottom="0" percent="0" rank="0" text="" dxfId="1631">
      <formula>COUNTIF(AG13,"*女*")</formula>
    </cfRule>
  </conditionalFormatting>
  <conditionalFormatting sqref="AD15:AE16">
    <cfRule type="expression" priority="191" aboveAverage="0" equalAverage="0" bottom="0" percent="0" rank="0" text="" dxfId="1632">
      <formula>COUNTIF(AG13,"*女*")</formula>
    </cfRule>
  </conditionalFormatting>
  <conditionalFormatting sqref="AD24:AE24">
    <cfRule type="expression" priority="192" aboveAverage="0" equalAverage="0" bottom="0" percent="0" rank="0" text="" dxfId="1633">
      <formula>COUNTIF(AG24,"*女*")</formula>
    </cfRule>
  </conditionalFormatting>
  <conditionalFormatting sqref="AD25:AE25">
    <cfRule type="expression" priority="193" aboveAverage="0" equalAverage="0" bottom="0" percent="0" rank="0" text="" dxfId="1634">
      <formula>COUNTIF(AG24,"*女*")</formula>
    </cfRule>
  </conditionalFormatting>
  <conditionalFormatting sqref="AD26:AE27">
    <cfRule type="expression" priority="194" aboveAverage="0" equalAverage="0" bottom="0" percent="0" rank="0" text="" dxfId="1635">
      <formula>COUNTIF(AG24,"*女*")</formula>
    </cfRule>
  </conditionalFormatting>
  <conditionalFormatting sqref="AD34:AE34">
    <cfRule type="expression" priority="195" aboveAverage="0" equalAverage="0" bottom="0" percent="0" rank="0" text="" dxfId="1636">
      <formula>COUNTIF(AG34,"*女*")</formula>
    </cfRule>
  </conditionalFormatting>
  <conditionalFormatting sqref="AD35:AE35">
    <cfRule type="expression" priority="196" aboveAverage="0" equalAverage="0" bottom="0" percent="0" rank="0" text="" dxfId="1637">
      <formula>COUNTIF(AG34,"*女*")</formula>
    </cfRule>
  </conditionalFormatting>
  <conditionalFormatting sqref="AD36:AE37">
    <cfRule type="expression" priority="197" aboveAverage="0" equalAverage="0" bottom="0" percent="0" rank="0" text="" dxfId="1638">
      <formula>COUNTIF(AG34,"*女*")</formula>
    </cfRule>
  </conditionalFormatting>
  <conditionalFormatting sqref="AD7:AG7">
    <cfRule type="expression" priority="198" aboveAverage="0" equalAverage="0" bottom="0" percent="0" rank="0" text="" dxfId="1639">
      <formula>COUNTIF(AG3,"*女*")</formula>
    </cfRule>
  </conditionalFormatting>
  <conditionalFormatting sqref="AD10:AG10">
    <cfRule type="expression" priority="199" aboveAverage="0" equalAverage="0" bottom="0" percent="0" rank="0" text="" dxfId="1640">
      <formula>COUNTIF(AG3,"*女*")</formula>
    </cfRule>
  </conditionalFormatting>
  <conditionalFormatting sqref="AD17:AG17">
    <cfRule type="expression" priority="200" aboveAverage="0" equalAverage="0" bottom="0" percent="0" rank="0" text="" dxfId="1641">
      <formula>COUNTIF(AG13,"*女*")</formula>
    </cfRule>
  </conditionalFormatting>
  <conditionalFormatting sqref="AD20:AG20">
    <cfRule type="expression" priority="201" aboveAverage="0" equalAverage="0" bottom="0" percent="0" rank="0" text="" dxfId="1642">
      <formula>COUNTIF(AG13,"*女*")</formula>
    </cfRule>
  </conditionalFormatting>
  <conditionalFormatting sqref="AD28:AG28">
    <cfRule type="expression" priority="202" aboveAverage="0" equalAverage="0" bottom="0" percent="0" rank="0" text="" dxfId="1643">
      <formula>COUNTIF(AG24,"*女*")</formula>
    </cfRule>
  </conditionalFormatting>
  <conditionalFormatting sqref="AD31:AG31">
    <cfRule type="expression" priority="203" aboveAverage="0" equalAverage="0" bottom="0" percent="0" rank="0" text="" dxfId="1644">
      <formula>COUNTIF(AG24,"*女*")</formula>
    </cfRule>
  </conditionalFormatting>
  <conditionalFormatting sqref="AD38:AG38">
    <cfRule type="expression" priority="204" aboveAverage="0" equalAverage="0" bottom="0" percent="0" rank="0" text="" dxfId="1645">
      <formula>COUNTIF(AG34,"*女*")</formula>
    </cfRule>
  </conditionalFormatting>
  <conditionalFormatting sqref="AD41:AG41">
    <cfRule type="expression" priority="205" aboveAverage="0" equalAverage="0" bottom="0" percent="0" rank="0" text="" dxfId="1646">
      <formula>COUNTIF(AG34,"*女*")</formula>
    </cfRule>
  </conditionalFormatting>
  <conditionalFormatting sqref="AE9:AG9">
    <cfRule type="expression" priority="206" aboveAverage="0" equalAverage="0" bottom="0" percent="0" rank="0" text="" dxfId="1647">
      <formula>COUNTIF(AG3,"*女*")</formula>
    </cfRule>
  </conditionalFormatting>
  <conditionalFormatting sqref="AE19:AG19">
    <cfRule type="expression" priority="207" aboveAverage="0" equalAverage="0" bottom="0" percent="0" rank="0" text="" dxfId="1648">
      <formula>COUNTIF(AG13,"*女*")</formula>
    </cfRule>
  </conditionalFormatting>
  <conditionalFormatting sqref="AE30:AG30">
    <cfRule type="expression" priority="208" aboveAverage="0" equalAverage="0" bottom="0" percent="0" rank="0" text="" dxfId="1649">
      <formula>COUNTIF(AG24,"*女*")</formula>
    </cfRule>
  </conditionalFormatting>
  <conditionalFormatting sqref="AE40:AG40">
    <cfRule type="expression" priority="209" aboveAverage="0" equalAverage="0" bottom="0" percent="0" rank="0" text="" dxfId="1650">
      <formula>COUNTIF(AG34,"*女*")</formula>
    </cfRule>
  </conditionalFormatting>
  <conditionalFormatting sqref="AG3:AG4">
    <cfRule type="expression" priority="210" aboveAverage="0" equalAverage="0" bottom="0" percent="0" rank="0" text="" dxfId="1651">
      <formula>COUNTIF(AG3,"*女*")</formula>
    </cfRule>
  </conditionalFormatting>
  <conditionalFormatting sqref="AG5:AG6">
    <cfRule type="expression" priority="211" aboveAverage="0" equalAverage="0" bottom="0" percent="0" rank="0" text="" dxfId="1652">
      <formula>COUNTIF(AG3,"*女*")</formula>
    </cfRule>
  </conditionalFormatting>
  <conditionalFormatting sqref="AG13:AG14">
    <cfRule type="expression" priority="212" aboveAverage="0" equalAverage="0" bottom="0" percent="0" rank="0" text="" dxfId="1653">
      <formula>COUNTIF(AG13,"*女*")</formula>
    </cfRule>
  </conditionalFormatting>
  <conditionalFormatting sqref="AG15:AG16">
    <cfRule type="expression" priority="213" aboveAverage="0" equalAverage="0" bottom="0" percent="0" rank="0" text="" dxfId="1654">
      <formula>COUNTIF(AG13,"*女*")</formula>
    </cfRule>
  </conditionalFormatting>
  <conditionalFormatting sqref="AG24:AG25">
    <cfRule type="expression" priority="214" aboveAverage="0" equalAverage="0" bottom="0" percent="0" rank="0" text="" dxfId="1655">
      <formula>COUNTIF(AG24,"*女*")</formula>
    </cfRule>
  </conditionalFormatting>
  <conditionalFormatting sqref="AG26:AG27">
    <cfRule type="expression" priority="215" aboveAverage="0" equalAverage="0" bottom="0" percent="0" rank="0" text="" dxfId="1656">
      <formula>COUNTIF(AG24,"*女*")</formula>
    </cfRule>
  </conditionalFormatting>
  <conditionalFormatting sqref="AG34:AG35">
    <cfRule type="expression" priority="216" aboveAverage="0" equalAverage="0" bottom="0" percent="0" rank="0" text="" dxfId="1657">
      <formula>COUNTIF(AG34,"*女*")</formula>
    </cfRule>
  </conditionalFormatting>
  <conditionalFormatting sqref="AG36:AG37">
    <cfRule type="expression" priority="217" aboveAverage="0" equalAverage="0" bottom="0" percent="0" rank="0" text="" dxfId="1658">
      <formula>COUNTIF(AG34,"*女*")</formula>
    </cfRule>
  </conditionalFormatting>
  <conditionalFormatting sqref="AI8:AI9">
    <cfRule type="expression" priority="218" aboveAverage="0" equalAverage="0" bottom="0" percent="0" rank="0" text="" dxfId="1659">
      <formula>COUNTIF(AL3,"*女*")</formula>
    </cfRule>
  </conditionalFormatting>
  <conditionalFormatting sqref="AI18:AI19">
    <cfRule type="expression" priority="219" aboveAverage="0" equalAverage="0" bottom="0" percent="0" rank="0" text="" dxfId="1660">
      <formula>COUNTIF(AL13,"*女*")</formula>
    </cfRule>
  </conditionalFormatting>
  <conditionalFormatting sqref="AI29:AI30">
    <cfRule type="expression" priority="220" aboveAverage="0" equalAverage="0" bottom="0" percent="0" rank="0" text="" dxfId="1661">
      <formula>COUNTIF(AL24,"*女*")</formula>
    </cfRule>
  </conditionalFormatting>
  <conditionalFormatting sqref="AI39:AI40">
    <cfRule type="expression" priority="221" aboveAverage="0" equalAverage="0" bottom="0" percent="0" rank="0" text="" dxfId="1662">
      <formula>COUNTIF(AL34,"*女*")</formula>
    </cfRule>
  </conditionalFormatting>
  <conditionalFormatting sqref="AI3:AJ3">
    <cfRule type="expression" priority="222" aboveAverage="0" equalAverage="0" bottom="0" percent="0" rank="0" text="" dxfId="1663">
      <formula>COUNTIF(AL3,"*女*")</formula>
    </cfRule>
  </conditionalFormatting>
  <conditionalFormatting sqref="AI4:AJ4">
    <cfRule type="expression" priority="223" aboveAverage="0" equalAverage="0" bottom="0" percent="0" rank="0" text="" dxfId="1664">
      <formula>COUNTIF(AL3,"*女*")</formula>
    </cfRule>
  </conditionalFormatting>
  <conditionalFormatting sqref="AI5:AJ6">
    <cfRule type="expression" priority="224" aboveAverage="0" equalAverage="0" bottom="0" percent="0" rank="0" text="" dxfId="1665">
      <formula>COUNTIF(AL3,"*女*")</formula>
    </cfRule>
  </conditionalFormatting>
  <conditionalFormatting sqref="AI13:AJ13">
    <cfRule type="expression" priority="225" aboveAverage="0" equalAverage="0" bottom="0" percent="0" rank="0" text="" dxfId="1666">
      <formula>COUNTIF(AL13,"*女*")</formula>
    </cfRule>
  </conditionalFormatting>
  <conditionalFormatting sqref="AI14:AJ14">
    <cfRule type="expression" priority="226" aboveAverage="0" equalAverage="0" bottom="0" percent="0" rank="0" text="" dxfId="1667">
      <formula>COUNTIF(AL13,"*女*")</formula>
    </cfRule>
  </conditionalFormatting>
  <conditionalFormatting sqref="AI15:AJ16">
    <cfRule type="expression" priority="227" aboveAverage="0" equalAverage="0" bottom="0" percent="0" rank="0" text="" dxfId="1668">
      <formula>COUNTIF(AL13,"*女*")</formula>
    </cfRule>
  </conditionalFormatting>
  <conditionalFormatting sqref="AI24:AJ24">
    <cfRule type="expression" priority="228" aboveAverage="0" equalAverage="0" bottom="0" percent="0" rank="0" text="" dxfId="1669">
      <formula>COUNTIF(AL24,"*女*")</formula>
    </cfRule>
  </conditionalFormatting>
  <conditionalFormatting sqref="AI25:AJ25">
    <cfRule type="expression" priority="229" aboveAverage="0" equalAverage="0" bottom="0" percent="0" rank="0" text="" dxfId="1670">
      <formula>COUNTIF(AL24,"*女*")</formula>
    </cfRule>
  </conditionalFormatting>
  <conditionalFormatting sqref="AI26:AJ27">
    <cfRule type="expression" priority="230" aboveAverage="0" equalAverage="0" bottom="0" percent="0" rank="0" text="" dxfId="1671">
      <formula>COUNTIF(AL24,"*女*")</formula>
    </cfRule>
  </conditionalFormatting>
  <conditionalFormatting sqref="AI34:AJ34">
    <cfRule type="expression" priority="231" aboveAverage="0" equalAverage="0" bottom="0" percent="0" rank="0" text="" dxfId="1672">
      <formula>COUNTIF(AL34,"*女*")</formula>
    </cfRule>
  </conditionalFormatting>
  <conditionalFormatting sqref="AI35:AJ35">
    <cfRule type="expression" priority="232" aboveAverage="0" equalAverage="0" bottom="0" percent="0" rank="0" text="" dxfId="1673">
      <formula>COUNTIF(AL34,"*女*")</formula>
    </cfRule>
  </conditionalFormatting>
  <conditionalFormatting sqref="AI36:AJ37">
    <cfRule type="expression" priority="233" aboveAverage="0" equalAverage="0" bottom="0" percent="0" rank="0" text="" dxfId="1674">
      <formula>COUNTIF(AL34,"*女*")</formula>
    </cfRule>
  </conditionalFormatting>
  <conditionalFormatting sqref="AI7:AL7">
    <cfRule type="expression" priority="234" aboveAverage="0" equalAverage="0" bottom="0" percent="0" rank="0" text="" dxfId="1675">
      <formula>COUNTIF(AL3,"*女*")</formula>
    </cfRule>
  </conditionalFormatting>
  <conditionalFormatting sqref="AI10:AL10">
    <cfRule type="expression" priority="235" aboveAverage="0" equalAverage="0" bottom="0" percent="0" rank="0" text="" dxfId="1676">
      <formula>COUNTIF(AL3,"*女*")</formula>
    </cfRule>
  </conditionalFormatting>
  <conditionalFormatting sqref="AI17:AL17">
    <cfRule type="expression" priority="236" aboveAverage="0" equalAverage="0" bottom="0" percent="0" rank="0" text="" dxfId="1677">
      <formula>COUNTIF(AL13,"*女*")</formula>
    </cfRule>
  </conditionalFormatting>
  <conditionalFormatting sqref="AI20:AL20">
    <cfRule type="expression" priority="237" aboveAverage="0" equalAverage="0" bottom="0" percent="0" rank="0" text="" dxfId="1678">
      <formula>COUNTIF(AL13,"*女*")</formula>
    </cfRule>
  </conditionalFormatting>
  <conditionalFormatting sqref="AI28:AL28">
    <cfRule type="expression" priority="238" aboveAverage="0" equalAverage="0" bottom="0" percent="0" rank="0" text="" dxfId="1679">
      <formula>COUNTIF(AL24,"*女*")</formula>
    </cfRule>
  </conditionalFormatting>
  <conditionalFormatting sqref="AI31:AL31">
    <cfRule type="expression" priority="239" aboveAverage="0" equalAverage="0" bottom="0" percent="0" rank="0" text="" dxfId="1680">
      <formula>COUNTIF(AL24,"*女*")</formula>
    </cfRule>
  </conditionalFormatting>
  <conditionalFormatting sqref="AI38:AL38">
    <cfRule type="expression" priority="240" aboveAverage="0" equalAverage="0" bottom="0" percent="0" rank="0" text="" dxfId="1681">
      <formula>COUNTIF(AL34,"*女*")</formula>
    </cfRule>
  </conditionalFormatting>
  <conditionalFormatting sqref="AI41:AL41">
    <cfRule type="expression" priority="241" aboveAverage="0" equalAverage="0" bottom="0" percent="0" rank="0" text="" dxfId="1682">
      <formula>COUNTIF(AL34,"*女*")</formula>
    </cfRule>
  </conditionalFormatting>
  <conditionalFormatting sqref="AJ9:AL9">
    <cfRule type="expression" priority="242" aboveAverage="0" equalAverage="0" bottom="0" percent="0" rank="0" text="" dxfId="1683">
      <formula>COUNTIF(AL3,"*女*")</formula>
    </cfRule>
  </conditionalFormatting>
  <conditionalFormatting sqref="AJ19:AL19">
    <cfRule type="expression" priority="243" aboveAverage="0" equalAverage="0" bottom="0" percent="0" rank="0" text="" dxfId="1684">
      <formula>COUNTIF(AL13,"*女*")</formula>
    </cfRule>
  </conditionalFormatting>
  <conditionalFormatting sqref="AJ30:AL30">
    <cfRule type="expression" priority="244" aboveAverage="0" equalAverage="0" bottom="0" percent="0" rank="0" text="" dxfId="1685">
      <formula>COUNTIF(AL24,"*女*")</formula>
    </cfRule>
  </conditionalFormatting>
  <conditionalFormatting sqref="AJ40:AL40">
    <cfRule type="expression" priority="245" aboveAverage="0" equalAverage="0" bottom="0" percent="0" rank="0" text="" dxfId="1686">
      <formula>COUNTIF(AL34,"*女*")</formula>
    </cfRule>
  </conditionalFormatting>
  <conditionalFormatting sqref="AL3:AL4">
    <cfRule type="expression" priority="246" aboveAverage="0" equalAverage="0" bottom="0" percent="0" rank="0" text="" dxfId="1687">
      <formula>COUNTIF(AL3,"*女*")</formula>
    </cfRule>
  </conditionalFormatting>
  <conditionalFormatting sqref="AL5:AL6">
    <cfRule type="expression" priority="247" aboveAverage="0" equalAverage="0" bottom="0" percent="0" rank="0" text="" dxfId="1688">
      <formula>COUNTIF(AL3,"*女*")</formula>
    </cfRule>
  </conditionalFormatting>
  <conditionalFormatting sqref="AL13:AL14">
    <cfRule type="expression" priority="248" aboveAverage="0" equalAverage="0" bottom="0" percent="0" rank="0" text="" dxfId="1689">
      <formula>COUNTIF(AL13,"*女*")</formula>
    </cfRule>
  </conditionalFormatting>
  <conditionalFormatting sqref="AL15:AL16">
    <cfRule type="expression" priority="249" aboveAverage="0" equalAverage="0" bottom="0" percent="0" rank="0" text="" dxfId="1690">
      <formula>COUNTIF(AL13,"*女*")</formula>
    </cfRule>
  </conditionalFormatting>
  <conditionalFormatting sqref="AL24:AL25">
    <cfRule type="expression" priority="250" aboveAverage="0" equalAverage="0" bottom="0" percent="0" rank="0" text="" dxfId="1691">
      <formula>COUNTIF(AL24,"*女*")</formula>
    </cfRule>
  </conditionalFormatting>
  <conditionalFormatting sqref="AL26:AL27">
    <cfRule type="expression" priority="251" aboveAverage="0" equalAverage="0" bottom="0" percent="0" rank="0" text="" dxfId="1692">
      <formula>COUNTIF(AL24,"*女*")</formula>
    </cfRule>
  </conditionalFormatting>
  <conditionalFormatting sqref="AL34:AL35">
    <cfRule type="expression" priority="252" aboveAverage="0" equalAverage="0" bottom="0" percent="0" rank="0" text="" dxfId="1693">
      <formula>COUNTIF(AL34,"*女*")</formula>
    </cfRule>
  </conditionalFormatting>
  <conditionalFormatting sqref="AL36:AL37">
    <cfRule type="expression" priority="253" aboveAverage="0" equalAverage="0" bottom="0" percent="0" rank="0" text="" dxfId="1694">
      <formula>COUNTIF(AL34,"*女*")</formula>
    </cfRule>
  </conditionalFormatting>
  <conditionalFormatting sqref="AO8:AO9">
    <cfRule type="expression" priority="254" aboveAverage="0" equalAverage="0" bottom="0" percent="0" rank="0" text="" dxfId="1695">
      <formula>COUNTIF(AR3,"*女*")</formula>
    </cfRule>
  </conditionalFormatting>
  <conditionalFormatting sqref="AO18:AO19">
    <cfRule type="expression" priority="255" aboveAverage="0" equalAverage="0" bottom="0" percent="0" rank="0" text="" dxfId="1696">
      <formula>COUNTIF(AR13,"*女*")</formula>
    </cfRule>
  </conditionalFormatting>
  <conditionalFormatting sqref="AO29:AO30">
    <cfRule type="expression" priority="256" aboveAverage="0" equalAverage="0" bottom="0" percent="0" rank="0" text="" dxfId="1697">
      <formula>COUNTIF(AR24,"*女*")</formula>
    </cfRule>
  </conditionalFormatting>
  <conditionalFormatting sqref="AO39:AO40">
    <cfRule type="expression" priority="257" aboveAverage="0" equalAverage="0" bottom="0" percent="0" rank="0" text="" dxfId="1698">
      <formula>COUNTIF(AR34,"*女*")</formula>
    </cfRule>
  </conditionalFormatting>
  <conditionalFormatting sqref="AO3:AP3">
    <cfRule type="expression" priority="258" aboveAverage="0" equalAverage="0" bottom="0" percent="0" rank="0" text="" dxfId="1699">
      <formula>COUNTIF(AR3,"*女*")</formula>
    </cfRule>
  </conditionalFormatting>
  <conditionalFormatting sqref="AO4:AP4">
    <cfRule type="expression" priority="259" aboveAverage="0" equalAverage="0" bottom="0" percent="0" rank="0" text="" dxfId="1700">
      <formula>COUNTIF(AR3,"*女*")</formula>
    </cfRule>
  </conditionalFormatting>
  <conditionalFormatting sqref="AO5:AP6">
    <cfRule type="expression" priority="260" aboveAverage="0" equalAverage="0" bottom="0" percent="0" rank="0" text="" dxfId="1701">
      <formula>COUNTIF(AR3,"*女*")</formula>
    </cfRule>
  </conditionalFormatting>
  <conditionalFormatting sqref="AO13:AP13">
    <cfRule type="expression" priority="261" aboveAverage="0" equalAverage="0" bottom="0" percent="0" rank="0" text="" dxfId="1702">
      <formula>COUNTIF(AR13,"*女*")</formula>
    </cfRule>
  </conditionalFormatting>
  <conditionalFormatting sqref="AO14:AP14">
    <cfRule type="expression" priority="262" aboveAverage="0" equalAverage="0" bottom="0" percent="0" rank="0" text="" dxfId="1703">
      <formula>COUNTIF(AR13,"*女*")</formula>
    </cfRule>
  </conditionalFormatting>
  <conditionalFormatting sqref="AO15:AP16">
    <cfRule type="expression" priority="263" aboveAverage="0" equalAverage="0" bottom="0" percent="0" rank="0" text="" dxfId="1704">
      <formula>COUNTIF(AR13,"*女*")</formula>
    </cfRule>
  </conditionalFormatting>
  <conditionalFormatting sqref="AO24:AP24">
    <cfRule type="expression" priority="264" aboveAverage="0" equalAverage="0" bottom="0" percent="0" rank="0" text="" dxfId="1705">
      <formula>COUNTIF(AR24,"*女*")</formula>
    </cfRule>
  </conditionalFormatting>
  <conditionalFormatting sqref="AO25:AP25">
    <cfRule type="expression" priority="265" aboveAverage="0" equalAverage="0" bottom="0" percent="0" rank="0" text="" dxfId="1706">
      <formula>COUNTIF(AR24,"*女*")</formula>
    </cfRule>
  </conditionalFormatting>
  <conditionalFormatting sqref="AO26:AP27">
    <cfRule type="expression" priority="266" aboveAverage="0" equalAverage="0" bottom="0" percent="0" rank="0" text="" dxfId="1707">
      <formula>COUNTIF(AR24,"*女*")</formula>
    </cfRule>
  </conditionalFormatting>
  <conditionalFormatting sqref="AO34:AP34">
    <cfRule type="expression" priority="267" aboveAverage="0" equalAverage="0" bottom="0" percent="0" rank="0" text="" dxfId="1708">
      <formula>COUNTIF(AR34,"*女*")</formula>
    </cfRule>
  </conditionalFormatting>
  <conditionalFormatting sqref="AO35:AP35">
    <cfRule type="expression" priority="268" aboveAverage="0" equalAverage="0" bottom="0" percent="0" rank="0" text="" dxfId="1709">
      <formula>COUNTIF(AR34,"*女*")</formula>
    </cfRule>
  </conditionalFormatting>
  <conditionalFormatting sqref="AO36:AP37">
    <cfRule type="expression" priority="269" aboveAverage="0" equalAverage="0" bottom="0" percent="0" rank="0" text="" dxfId="1710">
      <formula>COUNTIF(AR34,"*女*")</formula>
    </cfRule>
  </conditionalFormatting>
  <conditionalFormatting sqref="AO7:AR7">
    <cfRule type="expression" priority="270" aboveAverage="0" equalAverage="0" bottom="0" percent="0" rank="0" text="" dxfId="1711">
      <formula>COUNTIF(AR3,"*女*")</formula>
    </cfRule>
  </conditionalFormatting>
  <conditionalFormatting sqref="AO10:AR10">
    <cfRule type="expression" priority="271" aboveAverage="0" equalAverage="0" bottom="0" percent="0" rank="0" text="" dxfId="1712">
      <formula>COUNTIF(AR3,"*女*")</formula>
    </cfRule>
  </conditionalFormatting>
  <conditionalFormatting sqref="AO17:AR17">
    <cfRule type="expression" priority="272" aboveAverage="0" equalAverage="0" bottom="0" percent="0" rank="0" text="" dxfId="1713">
      <formula>COUNTIF(AR13,"*女*")</formula>
    </cfRule>
  </conditionalFormatting>
  <conditionalFormatting sqref="AO20:AR20">
    <cfRule type="expression" priority="273" aboveAverage="0" equalAverage="0" bottom="0" percent="0" rank="0" text="" dxfId="1714">
      <formula>COUNTIF(AR13,"*女*")</formula>
    </cfRule>
  </conditionalFormatting>
  <conditionalFormatting sqref="AO28:AR28">
    <cfRule type="expression" priority="274" aboveAverage="0" equalAverage="0" bottom="0" percent="0" rank="0" text="" dxfId="1715">
      <formula>COUNTIF(AR24,"*女*")</formula>
    </cfRule>
  </conditionalFormatting>
  <conditionalFormatting sqref="AO31:AR31">
    <cfRule type="expression" priority="275" aboveAverage="0" equalAverage="0" bottom="0" percent="0" rank="0" text="" dxfId="1716">
      <formula>COUNTIF(AR24,"*女*")</formula>
    </cfRule>
  </conditionalFormatting>
  <conditionalFormatting sqref="AO38:AR38">
    <cfRule type="expression" priority="276" aboveAverage="0" equalAverage="0" bottom="0" percent="0" rank="0" text="" dxfId="1717">
      <formula>COUNTIF(AR34,"*女*")</formula>
    </cfRule>
  </conditionalFormatting>
  <conditionalFormatting sqref="AO41:AR41">
    <cfRule type="expression" priority="277" aboveAverage="0" equalAverage="0" bottom="0" percent="0" rank="0" text="" dxfId="1718">
      <formula>COUNTIF(AR34,"*女*")</formula>
    </cfRule>
  </conditionalFormatting>
  <conditionalFormatting sqref="AP9:AR9">
    <cfRule type="expression" priority="278" aboveAverage="0" equalAverage="0" bottom="0" percent="0" rank="0" text="" dxfId="1719">
      <formula>COUNTIF(AR3,"*女*")</formula>
    </cfRule>
  </conditionalFormatting>
  <conditionalFormatting sqref="AP19:AR19">
    <cfRule type="expression" priority="279" aboveAverage="0" equalAverage="0" bottom="0" percent="0" rank="0" text="" dxfId="1720">
      <formula>COUNTIF(AR13,"*女*")</formula>
    </cfRule>
  </conditionalFormatting>
  <conditionalFormatting sqref="AP30:AR30">
    <cfRule type="expression" priority="280" aboveAverage="0" equalAverage="0" bottom="0" percent="0" rank="0" text="" dxfId="1721">
      <formula>COUNTIF(AR24,"*女*")</formula>
    </cfRule>
  </conditionalFormatting>
  <conditionalFormatting sqref="AP40:AR40">
    <cfRule type="expression" priority="281" aboveAverage="0" equalAverage="0" bottom="0" percent="0" rank="0" text="" dxfId="1722">
      <formula>COUNTIF(AR34,"*女*")</formula>
    </cfRule>
  </conditionalFormatting>
  <conditionalFormatting sqref="AR3:AR4">
    <cfRule type="expression" priority="282" aboveAverage="0" equalAverage="0" bottom="0" percent="0" rank="0" text="" dxfId="1723">
      <formula>COUNTIF(AR3,"*女*")</formula>
    </cfRule>
  </conditionalFormatting>
  <conditionalFormatting sqref="AR5:AR6">
    <cfRule type="expression" priority="283" aboveAverage="0" equalAverage="0" bottom="0" percent="0" rank="0" text="" dxfId="1724">
      <formula>COUNTIF(AR3,"*女*")</formula>
    </cfRule>
  </conditionalFormatting>
  <conditionalFormatting sqref="AR13:AR14">
    <cfRule type="expression" priority="284" aboveAverage="0" equalAverage="0" bottom="0" percent="0" rank="0" text="" dxfId="1725">
      <formula>COUNTIF(AR13,"*女*")</formula>
    </cfRule>
  </conditionalFormatting>
  <conditionalFormatting sqref="AR15:AR16">
    <cfRule type="expression" priority="285" aboveAverage="0" equalAverage="0" bottom="0" percent="0" rank="0" text="" dxfId="1726">
      <formula>COUNTIF(AR13,"*女*")</formula>
    </cfRule>
  </conditionalFormatting>
  <conditionalFormatting sqref="AR24:AR25">
    <cfRule type="expression" priority="286" aboveAverage="0" equalAverage="0" bottom="0" percent="0" rank="0" text="" dxfId="1727">
      <formula>COUNTIF(AR24,"*女*")</formula>
    </cfRule>
  </conditionalFormatting>
  <conditionalFormatting sqref="AR26:AR27">
    <cfRule type="expression" priority="287" aboveAverage="0" equalAverage="0" bottom="0" percent="0" rank="0" text="" dxfId="1728">
      <formula>COUNTIF(AR24,"*女*")</formula>
    </cfRule>
  </conditionalFormatting>
  <conditionalFormatting sqref="AR34:AR35">
    <cfRule type="expression" priority="288" aboveAverage="0" equalAverage="0" bottom="0" percent="0" rank="0" text="" dxfId="1729">
      <formula>COUNTIF(AR34,"*女*")</formula>
    </cfRule>
  </conditionalFormatting>
  <conditionalFormatting sqref="AR36:AR37">
    <cfRule type="expression" priority="289" aboveAverage="0" equalAverage="0" bottom="0" percent="0" rank="0" text="" dxfId="1730">
      <formula>COUNTIF(AR34,"*女*")</formula>
    </cfRule>
  </conditionalFormatting>
  <conditionalFormatting sqref="AT8:AT9">
    <cfRule type="expression" priority="290" aboveAverage="0" equalAverage="0" bottom="0" percent="0" rank="0" text="" dxfId="1731">
      <formula>COUNTIF(AW3,"*女*")</formula>
    </cfRule>
  </conditionalFormatting>
  <conditionalFormatting sqref="AT18:AT19">
    <cfRule type="expression" priority="291" aboveAverage="0" equalAverage="0" bottom="0" percent="0" rank="0" text="" dxfId="1732">
      <formula>COUNTIF(AW13,"*女*")</formula>
    </cfRule>
  </conditionalFormatting>
  <conditionalFormatting sqref="AT29:AT30">
    <cfRule type="expression" priority="292" aboveAverage="0" equalAverage="0" bottom="0" percent="0" rank="0" text="" dxfId="1733">
      <formula>COUNTIF(AW24,"*女*")</formula>
    </cfRule>
  </conditionalFormatting>
  <conditionalFormatting sqref="AT39:AT40">
    <cfRule type="expression" priority="293" aboveAverage="0" equalAverage="0" bottom="0" percent="0" rank="0" text="" dxfId="1734">
      <formula>COUNTIF(AW34,"*女*")</formula>
    </cfRule>
  </conditionalFormatting>
  <conditionalFormatting sqref="AT3:AU3">
    <cfRule type="expression" priority="294" aboveAverage="0" equalAverage="0" bottom="0" percent="0" rank="0" text="" dxfId="1735">
      <formula>COUNTIF(AW3,"*女*")</formula>
    </cfRule>
  </conditionalFormatting>
  <conditionalFormatting sqref="AT4:AU4">
    <cfRule type="expression" priority="295" aboveAverage="0" equalAverage="0" bottom="0" percent="0" rank="0" text="" dxfId="1736">
      <formula>COUNTIF(AW3,"*女*")</formula>
    </cfRule>
  </conditionalFormatting>
  <conditionalFormatting sqref="AT5:AU6">
    <cfRule type="expression" priority="296" aboveAverage="0" equalAverage="0" bottom="0" percent="0" rank="0" text="" dxfId="1737">
      <formula>COUNTIF(AW3,"*女*")</formula>
    </cfRule>
  </conditionalFormatting>
  <conditionalFormatting sqref="AT13:AU13">
    <cfRule type="expression" priority="297" aboveAverage="0" equalAverage="0" bottom="0" percent="0" rank="0" text="" dxfId="1738">
      <formula>COUNTIF(AW13,"*女*")</formula>
    </cfRule>
  </conditionalFormatting>
  <conditionalFormatting sqref="AT14:AU14">
    <cfRule type="expression" priority="298" aboveAverage="0" equalAverage="0" bottom="0" percent="0" rank="0" text="" dxfId="1739">
      <formula>COUNTIF(AW13,"*女*")</formula>
    </cfRule>
  </conditionalFormatting>
  <conditionalFormatting sqref="AT15:AU16">
    <cfRule type="expression" priority="299" aboveAverage="0" equalAverage="0" bottom="0" percent="0" rank="0" text="" dxfId="1740">
      <formula>COUNTIF(AW13,"*女*")</formula>
    </cfRule>
  </conditionalFormatting>
  <conditionalFormatting sqref="AT24:AU24">
    <cfRule type="expression" priority="300" aboveAverage="0" equalAverage="0" bottom="0" percent="0" rank="0" text="" dxfId="1741">
      <formula>COUNTIF(AW24,"*女*")</formula>
    </cfRule>
  </conditionalFormatting>
  <conditionalFormatting sqref="AT25:AU25">
    <cfRule type="expression" priority="301" aboveAverage="0" equalAverage="0" bottom="0" percent="0" rank="0" text="" dxfId="1742">
      <formula>COUNTIF(AW24,"*女*")</formula>
    </cfRule>
  </conditionalFormatting>
  <conditionalFormatting sqref="AT26:AU27">
    <cfRule type="expression" priority="302" aboveAverage="0" equalAverage="0" bottom="0" percent="0" rank="0" text="" dxfId="1743">
      <formula>COUNTIF(AW24,"*女*")</formula>
    </cfRule>
  </conditionalFormatting>
  <conditionalFormatting sqref="AT34:AU34">
    <cfRule type="expression" priority="303" aboveAverage="0" equalAverage="0" bottom="0" percent="0" rank="0" text="" dxfId="1744">
      <formula>COUNTIF(AW34,"*女*")</formula>
    </cfRule>
  </conditionalFormatting>
  <conditionalFormatting sqref="AT35:AU35">
    <cfRule type="expression" priority="304" aboveAverage="0" equalAverage="0" bottom="0" percent="0" rank="0" text="" dxfId="1745">
      <formula>COUNTIF(AW34,"*女*")</formula>
    </cfRule>
  </conditionalFormatting>
  <conditionalFormatting sqref="AT36:AU37">
    <cfRule type="expression" priority="305" aboveAverage="0" equalAverage="0" bottom="0" percent="0" rank="0" text="" dxfId="1746">
      <formula>COUNTIF(AW34,"*女*")</formula>
    </cfRule>
  </conditionalFormatting>
  <conditionalFormatting sqref="AT7:AW7">
    <cfRule type="expression" priority="306" aboveAverage="0" equalAverage="0" bottom="0" percent="0" rank="0" text="" dxfId="1747">
      <formula>COUNTIF(AW3,"*女*")</formula>
    </cfRule>
  </conditionalFormatting>
  <conditionalFormatting sqref="AT10:AW10">
    <cfRule type="expression" priority="307" aboveAverage="0" equalAverage="0" bottom="0" percent="0" rank="0" text="" dxfId="1748">
      <formula>COUNTIF(AW3,"*女*")</formula>
    </cfRule>
  </conditionalFormatting>
  <conditionalFormatting sqref="AT17:AW17">
    <cfRule type="expression" priority="308" aboveAverage="0" equalAverage="0" bottom="0" percent="0" rank="0" text="" dxfId="1749">
      <formula>COUNTIF(AW13,"*女*")</formula>
    </cfRule>
  </conditionalFormatting>
  <conditionalFormatting sqref="AT20:AW20">
    <cfRule type="expression" priority="309" aboveAverage="0" equalAverage="0" bottom="0" percent="0" rank="0" text="" dxfId="1750">
      <formula>COUNTIF(AW13,"*女*")</formula>
    </cfRule>
  </conditionalFormatting>
  <conditionalFormatting sqref="AT28:AW28">
    <cfRule type="expression" priority="310" aboveAverage="0" equalAverage="0" bottom="0" percent="0" rank="0" text="" dxfId="1751">
      <formula>COUNTIF(AW24,"*女*")</formula>
    </cfRule>
  </conditionalFormatting>
  <conditionalFormatting sqref="AT31:AW31">
    <cfRule type="expression" priority="311" aboveAverage="0" equalAverage="0" bottom="0" percent="0" rank="0" text="" dxfId="1752">
      <formula>COUNTIF(AW24,"*女*")</formula>
    </cfRule>
  </conditionalFormatting>
  <conditionalFormatting sqref="AT38:AW38">
    <cfRule type="expression" priority="312" aboveAverage="0" equalAverage="0" bottom="0" percent="0" rank="0" text="" dxfId="1753">
      <formula>COUNTIF(AW34,"*女*")</formula>
    </cfRule>
  </conditionalFormatting>
  <conditionalFormatting sqref="AT41:AW41">
    <cfRule type="expression" priority="313" aboveAverage="0" equalAverage="0" bottom="0" percent="0" rank="0" text="" dxfId="1754">
      <formula>COUNTIF(AW34,"*女*")</formula>
    </cfRule>
  </conditionalFormatting>
  <conditionalFormatting sqref="AU9:AW9">
    <cfRule type="expression" priority="314" aboveAverage="0" equalAverage="0" bottom="0" percent="0" rank="0" text="" dxfId="1755">
      <formula>COUNTIF(AW3,"*女*")</formula>
    </cfRule>
  </conditionalFormatting>
  <conditionalFormatting sqref="AU19:AW19">
    <cfRule type="expression" priority="315" aboveAverage="0" equalAverage="0" bottom="0" percent="0" rank="0" text="" dxfId="1756">
      <formula>COUNTIF(AW13,"*女*")</formula>
    </cfRule>
  </conditionalFormatting>
  <conditionalFormatting sqref="AU30:AW30">
    <cfRule type="expression" priority="316" aboveAverage="0" equalAverage="0" bottom="0" percent="0" rank="0" text="" dxfId="1757">
      <formula>COUNTIF(AW24,"*女*")</formula>
    </cfRule>
  </conditionalFormatting>
  <conditionalFormatting sqref="AU40:AW40">
    <cfRule type="expression" priority="317" aboveAverage="0" equalAverage="0" bottom="0" percent="0" rank="0" text="" dxfId="1758">
      <formula>COUNTIF(AW34,"*女*")</formula>
    </cfRule>
  </conditionalFormatting>
  <conditionalFormatting sqref="AW3:AW4">
    <cfRule type="expression" priority="318" aboveAverage="0" equalAverage="0" bottom="0" percent="0" rank="0" text="" dxfId="1759">
      <formula>COUNTIF(AW3,"*女*")</formula>
    </cfRule>
  </conditionalFormatting>
  <conditionalFormatting sqref="AW5:AW6">
    <cfRule type="expression" priority="319" aboveAverage="0" equalAverage="0" bottom="0" percent="0" rank="0" text="" dxfId="1760">
      <formula>COUNTIF(AW3,"*女*")</formula>
    </cfRule>
  </conditionalFormatting>
  <conditionalFormatting sqref="AW13:AW14">
    <cfRule type="expression" priority="320" aboveAverage="0" equalAverage="0" bottom="0" percent="0" rank="0" text="" dxfId="1761">
      <formula>COUNTIF(AW13,"*女*")</formula>
    </cfRule>
  </conditionalFormatting>
  <conditionalFormatting sqref="AW15:AW16">
    <cfRule type="expression" priority="321" aboveAverage="0" equalAverage="0" bottom="0" percent="0" rank="0" text="" dxfId="1762">
      <formula>COUNTIF(AW13,"*女*")</formula>
    </cfRule>
  </conditionalFormatting>
  <conditionalFormatting sqref="AW24:AW25">
    <cfRule type="expression" priority="322" aboveAverage="0" equalAverage="0" bottom="0" percent="0" rank="0" text="" dxfId="1763">
      <formula>COUNTIF(AW24,"*女*")</formula>
    </cfRule>
  </conditionalFormatting>
  <conditionalFormatting sqref="AW26:AW27">
    <cfRule type="expression" priority="323" aboveAverage="0" equalAverage="0" bottom="0" percent="0" rank="0" text="" dxfId="1764">
      <formula>COUNTIF(AW24,"*女*")</formula>
    </cfRule>
  </conditionalFormatting>
  <conditionalFormatting sqref="AW34:AW35">
    <cfRule type="expression" priority="324" aboveAverage="0" equalAverage="0" bottom="0" percent="0" rank="0" text="" dxfId="1765">
      <formula>COUNTIF(AW34,"*女*")</formula>
    </cfRule>
  </conditionalFormatting>
  <conditionalFormatting sqref="AW36:AW37">
    <cfRule type="expression" priority="325" aboveAverage="0" equalAverage="0" bottom="0" percent="0" rank="0" text="" dxfId="1766">
      <formula>COUNTIF(AW34,"*女*")</formula>
    </cfRule>
  </conditionalFormatting>
  <conditionalFormatting sqref="AZ8:AZ9">
    <cfRule type="expression" priority="326" aboveAverage="0" equalAverage="0" bottom="0" percent="0" rank="0" text="" dxfId="1767">
      <formula>COUNTIF(BC3,"*女*")</formula>
    </cfRule>
  </conditionalFormatting>
  <conditionalFormatting sqref="AZ18:AZ19">
    <cfRule type="expression" priority="327" aboveAverage="0" equalAverage="0" bottom="0" percent="0" rank="0" text="" dxfId="1768">
      <formula>COUNTIF(BC13,"*女*")</formula>
    </cfRule>
  </conditionalFormatting>
  <conditionalFormatting sqref="AZ29:AZ30">
    <cfRule type="expression" priority="328" aboveAverage="0" equalAverage="0" bottom="0" percent="0" rank="0" text="" dxfId="1769">
      <formula>COUNTIF(BC24,"*女*")</formula>
    </cfRule>
  </conditionalFormatting>
  <conditionalFormatting sqref="AZ39:AZ40">
    <cfRule type="expression" priority="329" aboveAverage="0" equalAverage="0" bottom="0" percent="0" rank="0" text="" dxfId="1770">
      <formula>COUNTIF(BC34,"*女*")</formula>
    </cfRule>
  </conditionalFormatting>
  <conditionalFormatting sqref="AZ3:BA3">
    <cfRule type="expression" priority="330" aboveAverage="0" equalAverage="0" bottom="0" percent="0" rank="0" text="" dxfId="1771">
      <formula>COUNTIF(BC3,"*女*")</formula>
    </cfRule>
  </conditionalFormatting>
  <conditionalFormatting sqref="AZ4:BA4">
    <cfRule type="expression" priority="331" aboveAverage="0" equalAverage="0" bottom="0" percent="0" rank="0" text="" dxfId="1772">
      <formula>COUNTIF(BC3,"*女*")</formula>
    </cfRule>
  </conditionalFormatting>
  <conditionalFormatting sqref="AZ5:BA6">
    <cfRule type="expression" priority="332" aboveAverage="0" equalAverage="0" bottom="0" percent="0" rank="0" text="" dxfId="1773">
      <formula>COUNTIF(BC3,"*女*")</formula>
    </cfRule>
  </conditionalFormatting>
  <conditionalFormatting sqref="AZ13:BA13">
    <cfRule type="expression" priority="333" aboveAverage="0" equalAverage="0" bottom="0" percent="0" rank="0" text="" dxfId="1774">
      <formula>COUNTIF(BC13,"*女*")</formula>
    </cfRule>
  </conditionalFormatting>
  <conditionalFormatting sqref="AZ14:BA14">
    <cfRule type="expression" priority="334" aboveAverage="0" equalAverage="0" bottom="0" percent="0" rank="0" text="" dxfId="1775">
      <formula>COUNTIF(BC13,"*女*")</formula>
    </cfRule>
  </conditionalFormatting>
  <conditionalFormatting sqref="AZ15:BA16">
    <cfRule type="expression" priority="335" aboveAverage="0" equalAverage="0" bottom="0" percent="0" rank="0" text="" dxfId="1776">
      <formula>COUNTIF(BC13,"*女*")</formula>
    </cfRule>
  </conditionalFormatting>
  <conditionalFormatting sqref="AZ24:BA24">
    <cfRule type="expression" priority="336" aboveAverage="0" equalAverage="0" bottom="0" percent="0" rank="0" text="" dxfId="1777">
      <formula>COUNTIF(BC24,"*女*")</formula>
    </cfRule>
  </conditionalFormatting>
  <conditionalFormatting sqref="AZ25:BA25">
    <cfRule type="expression" priority="337" aboveAverage="0" equalAverage="0" bottom="0" percent="0" rank="0" text="" dxfId="1778">
      <formula>COUNTIF(BC24,"*女*")</formula>
    </cfRule>
  </conditionalFormatting>
  <conditionalFormatting sqref="AZ26:BA27">
    <cfRule type="expression" priority="338" aboveAverage="0" equalAverage="0" bottom="0" percent="0" rank="0" text="" dxfId="1779">
      <formula>COUNTIF(BC24,"*女*")</formula>
    </cfRule>
  </conditionalFormatting>
  <conditionalFormatting sqref="AZ34:BA34">
    <cfRule type="expression" priority="339" aboveAverage="0" equalAverage="0" bottom="0" percent="0" rank="0" text="" dxfId="1780">
      <formula>COUNTIF(BC34,"*女*")</formula>
    </cfRule>
  </conditionalFormatting>
  <conditionalFormatting sqref="AZ35:BA35">
    <cfRule type="expression" priority="340" aboveAverage="0" equalAverage="0" bottom="0" percent="0" rank="0" text="" dxfId="1781">
      <formula>COUNTIF(BC34,"*女*")</formula>
    </cfRule>
  </conditionalFormatting>
  <conditionalFormatting sqref="AZ36:BA37">
    <cfRule type="expression" priority="341" aboveAverage="0" equalAverage="0" bottom="0" percent="0" rank="0" text="" dxfId="1782">
      <formula>COUNTIF(BC34,"*女*")</formula>
    </cfRule>
  </conditionalFormatting>
  <conditionalFormatting sqref="AZ7:BC7">
    <cfRule type="expression" priority="342" aboveAverage="0" equalAverage="0" bottom="0" percent="0" rank="0" text="" dxfId="1783">
      <formula>COUNTIF(BC3,"*女*")</formula>
    </cfRule>
  </conditionalFormatting>
  <conditionalFormatting sqref="AZ10:BC10">
    <cfRule type="expression" priority="343" aboveAverage="0" equalAverage="0" bottom="0" percent="0" rank="0" text="" dxfId="1784">
      <formula>COUNTIF(BC3,"*女*")</formula>
    </cfRule>
  </conditionalFormatting>
  <conditionalFormatting sqref="AZ17:BC17">
    <cfRule type="expression" priority="344" aboveAverage="0" equalAverage="0" bottom="0" percent="0" rank="0" text="" dxfId="1785">
      <formula>COUNTIF(BC13,"*女*")</formula>
    </cfRule>
  </conditionalFormatting>
  <conditionalFormatting sqref="AZ20:BC20">
    <cfRule type="expression" priority="345" aboveAverage="0" equalAverage="0" bottom="0" percent="0" rank="0" text="" dxfId="1786">
      <formula>COUNTIF(BC13,"*女*")</formula>
    </cfRule>
  </conditionalFormatting>
  <conditionalFormatting sqref="AZ28:BC28">
    <cfRule type="expression" priority="346" aboveAverage="0" equalAverage="0" bottom="0" percent="0" rank="0" text="" dxfId="1787">
      <formula>COUNTIF(BC24,"*女*")</formula>
    </cfRule>
  </conditionalFormatting>
  <conditionalFormatting sqref="AZ31:BC31">
    <cfRule type="expression" priority="347" aboveAverage="0" equalAverage="0" bottom="0" percent="0" rank="0" text="" dxfId="1788">
      <formula>COUNTIF(BC24,"*女*")</formula>
    </cfRule>
  </conditionalFormatting>
  <conditionalFormatting sqref="AZ38:BC38">
    <cfRule type="expression" priority="348" aboveAverage="0" equalAverage="0" bottom="0" percent="0" rank="0" text="" dxfId="1789">
      <formula>COUNTIF(BC34,"*女*")</formula>
    </cfRule>
  </conditionalFormatting>
  <conditionalFormatting sqref="AZ41:BC41">
    <cfRule type="expression" priority="349" aboveAverage="0" equalAverage="0" bottom="0" percent="0" rank="0" text="" dxfId="1790">
      <formula>COUNTIF(BC34,"*女*")</formula>
    </cfRule>
  </conditionalFormatting>
  <conditionalFormatting sqref="BA9:BC9">
    <cfRule type="expression" priority="350" aboveAverage="0" equalAverage="0" bottom="0" percent="0" rank="0" text="" dxfId="1791">
      <formula>COUNTIF(BC3,"*女*")</formula>
    </cfRule>
  </conditionalFormatting>
  <conditionalFormatting sqref="BA19:BC19">
    <cfRule type="expression" priority="351" aboveAverage="0" equalAverage="0" bottom="0" percent="0" rank="0" text="" dxfId="1792">
      <formula>COUNTIF(BC13,"*女*")</formula>
    </cfRule>
  </conditionalFormatting>
  <conditionalFormatting sqref="BA30:BC30">
    <cfRule type="expression" priority="352" aboveAverage="0" equalAverage="0" bottom="0" percent="0" rank="0" text="" dxfId="1793">
      <formula>COUNTIF(BC24,"*女*")</formula>
    </cfRule>
  </conditionalFormatting>
  <conditionalFormatting sqref="BA40:BC40">
    <cfRule type="expression" priority="353" aboveAverage="0" equalAverage="0" bottom="0" percent="0" rank="0" text="" dxfId="1794">
      <formula>COUNTIF(BC34,"*女*")</formula>
    </cfRule>
  </conditionalFormatting>
  <conditionalFormatting sqref="BC3:BC4">
    <cfRule type="expression" priority="354" aboveAverage="0" equalAverage="0" bottom="0" percent="0" rank="0" text="" dxfId="1795">
      <formula>COUNTIF(BC3,"*女*")</formula>
    </cfRule>
  </conditionalFormatting>
  <conditionalFormatting sqref="BC5:BC6">
    <cfRule type="expression" priority="355" aboveAverage="0" equalAverage="0" bottom="0" percent="0" rank="0" text="" dxfId="1796">
      <formula>COUNTIF(BC3,"*女*")</formula>
    </cfRule>
  </conditionalFormatting>
  <conditionalFormatting sqref="BC13:BC14">
    <cfRule type="expression" priority="356" aboveAverage="0" equalAverage="0" bottom="0" percent="0" rank="0" text="" dxfId="1797">
      <formula>COUNTIF(BC13,"*女*")</formula>
    </cfRule>
  </conditionalFormatting>
  <conditionalFormatting sqref="BC15:BC16">
    <cfRule type="expression" priority="357" aboveAverage="0" equalAverage="0" bottom="0" percent="0" rank="0" text="" dxfId="1798">
      <formula>COUNTIF(BC13,"*女*")</formula>
    </cfRule>
  </conditionalFormatting>
  <conditionalFormatting sqref="BC24:BC25">
    <cfRule type="expression" priority="358" aboveAverage="0" equalAverage="0" bottom="0" percent="0" rank="0" text="" dxfId="1799">
      <formula>COUNTIF(BC24,"*女*")</formula>
    </cfRule>
  </conditionalFormatting>
  <conditionalFormatting sqref="BC26:BC27">
    <cfRule type="expression" priority="359" aboveAverage="0" equalAverage="0" bottom="0" percent="0" rank="0" text="" dxfId="1800">
      <formula>COUNTIF(BC24,"*女*")</formula>
    </cfRule>
  </conditionalFormatting>
  <conditionalFormatting sqref="BC34:BC35">
    <cfRule type="expression" priority="360" aboveAverage="0" equalAverage="0" bottom="0" percent="0" rank="0" text="" dxfId="1801">
      <formula>COUNTIF(BC34,"*女*")</formula>
    </cfRule>
  </conditionalFormatting>
  <conditionalFormatting sqref="BC36:BC37">
    <cfRule type="expression" priority="361" aboveAverage="0" equalAverage="0" bottom="0" percent="0" rank="0" text="" dxfId="1802">
      <formula>COUNTIF(BC34,"*女*")</formula>
    </cfRule>
  </conditionalFormatting>
  <conditionalFormatting sqref="BE8:BE9">
    <cfRule type="expression" priority="362" aboveAverage="0" equalAverage="0" bottom="0" percent="0" rank="0" text="" dxfId="1803">
      <formula>COUNTIF(BH3,"*女*")</formula>
    </cfRule>
  </conditionalFormatting>
  <conditionalFormatting sqref="BE18:BE19">
    <cfRule type="expression" priority="363" aboveAverage="0" equalAverage="0" bottom="0" percent="0" rank="0" text="" dxfId="1804">
      <formula>COUNTIF(BH13,"*女*")</formula>
    </cfRule>
  </conditionalFormatting>
  <conditionalFormatting sqref="BE29:BE30">
    <cfRule type="expression" priority="364" aboveAverage="0" equalAverage="0" bottom="0" percent="0" rank="0" text="" dxfId="1805">
      <formula>COUNTIF(BH24,"*女*")</formula>
    </cfRule>
  </conditionalFormatting>
  <conditionalFormatting sqref="BE39:BE40">
    <cfRule type="expression" priority="365" aboveAverage="0" equalAverage="0" bottom="0" percent="0" rank="0" text="" dxfId="1806">
      <formula>COUNTIF(BH34,"*女*")</formula>
    </cfRule>
  </conditionalFormatting>
  <conditionalFormatting sqref="BE3:BF3">
    <cfRule type="expression" priority="366" aboveAverage="0" equalAverage="0" bottom="0" percent="0" rank="0" text="" dxfId="1807">
      <formula>COUNTIF(BH3,"*女*")</formula>
    </cfRule>
  </conditionalFormatting>
  <conditionalFormatting sqref="BE4:BF4">
    <cfRule type="expression" priority="367" aboveAverage="0" equalAverage="0" bottom="0" percent="0" rank="0" text="" dxfId="1808">
      <formula>COUNTIF(BH3,"*女*")</formula>
    </cfRule>
  </conditionalFormatting>
  <conditionalFormatting sqref="BE5:BF6">
    <cfRule type="expression" priority="368" aboveAverage="0" equalAverage="0" bottom="0" percent="0" rank="0" text="" dxfId="1809">
      <formula>COUNTIF(BH3,"*女*")</formula>
    </cfRule>
  </conditionalFormatting>
  <conditionalFormatting sqref="BE13:BF13">
    <cfRule type="expression" priority="369" aboveAverage="0" equalAverage="0" bottom="0" percent="0" rank="0" text="" dxfId="1810">
      <formula>COUNTIF(BH13,"*女*")</formula>
    </cfRule>
  </conditionalFormatting>
  <conditionalFormatting sqref="BE14:BF14">
    <cfRule type="expression" priority="370" aboveAverage="0" equalAverage="0" bottom="0" percent="0" rank="0" text="" dxfId="1811">
      <formula>COUNTIF(BH13,"*女*")</formula>
    </cfRule>
  </conditionalFormatting>
  <conditionalFormatting sqref="BE15:BF16">
    <cfRule type="expression" priority="371" aboveAverage="0" equalAverage="0" bottom="0" percent="0" rank="0" text="" dxfId="1812">
      <formula>COUNTIF(BH13,"*女*")</formula>
    </cfRule>
  </conditionalFormatting>
  <conditionalFormatting sqref="BE24:BF24">
    <cfRule type="expression" priority="372" aboveAverage="0" equalAverage="0" bottom="0" percent="0" rank="0" text="" dxfId="1813">
      <formula>COUNTIF(BH24,"*女*")</formula>
    </cfRule>
  </conditionalFormatting>
  <conditionalFormatting sqref="BE25:BF25">
    <cfRule type="expression" priority="373" aboveAverage="0" equalAverage="0" bottom="0" percent="0" rank="0" text="" dxfId="1814">
      <formula>COUNTIF(BH24,"*女*")</formula>
    </cfRule>
  </conditionalFormatting>
  <conditionalFormatting sqref="BE26:BF27">
    <cfRule type="expression" priority="374" aboveAverage="0" equalAverage="0" bottom="0" percent="0" rank="0" text="" dxfId="1815">
      <formula>COUNTIF(BH24,"*女*")</formula>
    </cfRule>
  </conditionalFormatting>
  <conditionalFormatting sqref="BE34:BF34">
    <cfRule type="expression" priority="375" aboveAverage="0" equalAverage="0" bottom="0" percent="0" rank="0" text="" dxfId="1816">
      <formula>COUNTIF(BH34,"*女*")</formula>
    </cfRule>
  </conditionalFormatting>
  <conditionalFormatting sqref="BE35:BF35">
    <cfRule type="expression" priority="376" aboveAverage="0" equalAverage="0" bottom="0" percent="0" rank="0" text="" dxfId="1817">
      <formula>COUNTIF(BH34,"*女*")</formula>
    </cfRule>
  </conditionalFormatting>
  <conditionalFormatting sqref="BE36:BF37">
    <cfRule type="expression" priority="377" aboveAverage="0" equalAverage="0" bottom="0" percent="0" rank="0" text="" dxfId="1818">
      <formula>COUNTIF(BH34,"*女*")</formula>
    </cfRule>
  </conditionalFormatting>
  <conditionalFormatting sqref="BE7:BH7">
    <cfRule type="expression" priority="378" aboveAverage="0" equalAverage="0" bottom="0" percent="0" rank="0" text="" dxfId="1819">
      <formula>COUNTIF(BH3,"*女*")</formula>
    </cfRule>
  </conditionalFormatting>
  <conditionalFormatting sqref="BE10:BH10">
    <cfRule type="expression" priority="379" aboveAverage="0" equalAverage="0" bottom="0" percent="0" rank="0" text="" dxfId="1820">
      <formula>COUNTIF(BH3,"*女*")</formula>
    </cfRule>
  </conditionalFormatting>
  <conditionalFormatting sqref="BE17:BH17">
    <cfRule type="expression" priority="380" aboveAverage="0" equalAverage="0" bottom="0" percent="0" rank="0" text="" dxfId="1821">
      <formula>COUNTIF(BH13,"*女*")</formula>
    </cfRule>
  </conditionalFormatting>
  <conditionalFormatting sqref="BE20:BH20">
    <cfRule type="expression" priority="381" aboveAverage="0" equalAverage="0" bottom="0" percent="0" rank="0" text="" dxfId="1822">
      <formula>COUNTIF(BH13,"*女*")</formula>
    </cfRule>
  </conditionalFormatting>
  <conditionalFormatting sqref="BE28:BH28">
    <cfRule type="expression" priority="382" aboveAverage="0" equalAverage="0" bottom="0" percent="0" rank="0" text="" dxfId="1823">
      <formula>COUNTIF(BH24,"*女*")</formula>
    </cfRule>
  </conditionalFormatting>
  <conditionalFormatting sqref="BE31:BH31">
    <cfRule type="expression" priority="383" aboveAverage="0" equalAverage="0" bottom="0" percent="0" rank="0" text="" dxfId="1824">
      <formula>COUNTIF(BH24,"*女*")</formula>
    </cfRule>
  </conditionalFormatting>
  <conditionalFormatting sqref="BE38:BH38">
    <cfRule type="expression" priority="384" aboveAverage="0" equalAverage="0" bottom="0" percent="0" rank="0" text="" dxfId="1825">
      <formula>COUNTIF(BH34,"*女*")</formula>
    </cfRule>
  </conditionalFormatting>
  <conditionalFormatting sqref="BE41:BH41">
    <cfRule type="expression" priority="385" aboveAverage="0" equalAverage="0" bottom="0" percent="0" rank="0" text="" dxfId="1826">
      <formula>COUNTIF(BH34,"*女*")</formula>
    </cfRule>
  </conditionalFormatting>
  <conditionalFormatting sqref="BF9:BH9">
    <cfRule type="expression" priority="386" aboveAverage="0" equalAverage="0" bottom="0" percent="0" rank="0" text="" dxfId="1827">
      <formula>COUNTIF(BH3,"*女*")</formula>
    </cfRule>
  </conditionalFormatting>
  <conditionalFormatting sqref="BF19:BH19">
    <cfRule type="expression" priority="387" aboveAverage="0" equalAverage="0" bottom="0" percent="0" rank="0" text="" dxfId="1828">
      <formula>COUNTIF(BH13,"*女*")</formula>
    </cfRule>
  </conditionalFormatting>
  <conditionalFormatting sqref="BF30:BH30">
    <cfRule type="expression" priority="388" aboveAverage="0" equalAverage="0" bottom="0" percent="0" rank="0" text="" dxfId="1829">
      <formula>COUNTIF(BH24,"*女*")</formula>
    </cfRule>
  </conditionalFormatting>
  <conditionalFormatting sqref="BF40:BH40">
    <cfRule type="expression" priority="389" aboveAverage="0" equalAverage="0" bottom="0" percent="0" rank="0" text="" dxfId="1830">
      <formula>COUNTIF(BH34,"*女*")</formula>
    </cfRule>
  </conditionalFormatting>
  <conditionalFormatting sqref="BH3:BH4">
    <cfRule type="expression" priority="390" aboveAverage="0" equalAverage="0" bottom="0" percent="0" rank="0" text="" dxfId="1831">
      <formula>COUNTIF(BH3,"*女*")</formula>
    </cfRule>
  </conditionalFormatting>
  <conditionalFormatting sqref="BH5:BH6">
    <cfRule type="expression" priority="391" aboveAverage="0" equalAverage="0" bottom="0" percent="0" rank="0" text="" dxfId="1832">
      <formula>COUNTIF(BH3,"*女*")</formula>
    </cfRule>
  </conditionalFormatting>
  <conditionalFormatting sqref="BH13:BH14">
    <cfRule type="expression" priority="392" aboveAverage="0" equalAverage="0" bottom="0" percent="0" rank="0" text="" dxfId="1833">
      <formula>COUNTIF(BH13,"*女*")</formula>
    </cfRule>
  </conditionalFormatting>
  <conditionalFormatting sqref="BH15:BH16">
    <cfRule type="expression" priority="393" aboveAverage="0" equalAverage="0" bottom="0" percent="0" rank="0" text="" dxfId="1834">
      <formula>COUNTIF(BH13,"*女*")</formula>
    </cfRule>
  </conditionalFormatting>
  <conditionalFormatting sqref="BH24:BH25">
    <cfRule type="expression" priority="394" aboveAverage="0" equalAverage="0" bottom="0" percent="0" rank="0" text="" dxfId="1835">
      <formula>COUNTIF(BH24,"*女*")</formula>
    </cfRule>
  </conditionalFormatting>
  <conditionalFormatting sqref="BH26:BH27">
    <cfRule type="expression" priority="395" aboveAverage="0" equalAverage="0" bottom="0" percent="0" rank="0" text="" dxfId="1836">
      <formula>COUNTIF(BH24,"*女*")</formula>
    </cfRule>
  </conditionalFormatting>
  <conditionalFormatting sqref="BH34:BH35">
    <cfRule type="expression" priority="396" aboveAverage="0" equalAverage="0" bottom="0" percent="0" rank="0" text="" dxfId="1837">
      <formula>COUNTIF(BH34,"*女*")</formula>
    </cfRule>
  </conditionalFormatting>
  <conditionalFormatting sqref="BH36:BH37">
    <cfRule type="expression" priority="397" aboveAverage="0" equalAverage="0" bottom="0" percent="0" rank="0" text="" dxfId="1838">
      <formula>COUNTIF(BH34,"*女*")</formula>
    </cfRule>
  </conditionalFormatting>
  <conditionalFormatting sqref="BK8:BK9">
    <cfRule type="expression" priority="398" aboveAverage="0" equalAverage="0" bottom="0" percent="0" rank="0" text="" dxfId="1839">
      <formula>COUNTIF(BN3,"*女*")</formula>
    </cfRule>
  </conditionalFormatting>
  <conditionalFormatting sqref="BK18:BK19">
    <cfRule type="expression" priority="399" aboveAverage="0" equalAverage="0" bottom="0" percent="0" rank="0" text="" dxfId="1840">
      <formula>COUNTIF(BN13,"*女*")</formula>
    </cfRule>
  </conditionalFormatting>
  <conditionalFormatting sqref="BK29:BK30">
    <cfRule type="expression" priority="400" aboveAverage="0" equalAverage="0" bottom="0" percent="0" rank="0" text="" dxfId="1841">
      <formula>COUNTIF(BN24,"*女*")</formula>
    </cfRule>
  </conditionalFormatting>
  <conditionalFormatting sqref="BK39:BK40">
    <cfRule type="expression" priority="401" aboveAverage="0" equalAverage="0" bottom="0" percent="0" rank="0" text="" dxfId="1842">
      <formula>COUNTIF(BN34,"*女*")</formula>
    </cfRule>
  </conditionalFormatting>
  <conditionalFormatting sqref="BK3:BL3">
    <cfRule type="expression" priority="402" aboveAverage="0" equalAverage="0" bottom="0" percent="0" rank="0" text="" dxfId="1843">
      <formula>COUNTIF(BN3,"*女*")</formula>
    </cfRule>
  </conditionalFormatting>
  <conditionalFormatting sqref="BK4:BL4">
    <cfRule type="expression" priority="403" aboveAverage="0" equalAverage="0" bottom="0" percent="0" rank="0" text="" dxfId="1844">
      <formula>COUNTIF(BN3,"*女*")</formula>
    </cfRule>
  </conditionalFormatting>
  <conditionalFormatting sqref="BK5:BL6">
    <cfRule type="expression" priority="404" aboveAverage="0" equalAverage="0" bottom="0" percent="0" rank="0" text="" dxfId="1845">
      <formula>COUNTIF(BN3,"*女*")</formula>
    </cfRule>
  </conditionalFormatting>
  <conditionalFormatting sqref="BK13:BL13">
    <cfRule type="expression" priority="405" aboveAverage="0" equalAverage="0" bottom="0" percent="0" rank="0" text="" dxfId="1846">
      <formula>COUNTIF(BN13,"*女*")</formula>
    </cfRule>
  </conditionalFormatting>
  <conditionalFormatting sqref="BK14:BL14">
    <cfRule type="expression" priority="406" aboveAverage="0" equalAverage="0" bottom="0" percent="0" rank="0" text="" dxfId="1847">
      <formula>COUNTIF(BN13,"*女*")</formula>
    </cfRule>
  </conditionalFormatting>
  <conditionalFormatting sqref="BK15:BL16">
    <cfRule type="expression" priority="407" aboveAverage="0" equalAverage="0" bottom="0" percent="0" rank="0" text="" dxfId="1848">
      <formula>COUNTIF(BN13,"*女*")</formula>
    </cfRule>
  </conditionalFormatting>
  <conditionalFormatting sqref="BK24:BL24">
    <cfRule type="expression" priority="408" aboveAverage="0" equalAverage="0" bottom="0" percent="0" rank="0" text="" dxfId="1849">
      <formula>COUNTIF(BN24,"*女*")</formula>
    </cfRule>
  </conditionalFormatting>
  <conditionalFormatting sqref="BK25:BL25">
    <cfRule type="expression" priority="409" aboveAverage="0" equalAverage="0" bottom="0" percent="0" rank="0" text="" dxfId="1850">
      <formula>COUNTIF(BN24,"*女*")</formula>
    </cfRule>
  </conditionalFormatting>
  <conditionalFormatting sqref="BK26:BL27">
    <cfRule type="expression" priority="410" aboveAverage="0" equalAverage="0" bottom="0" percent="0" rank="0" text="" dxfId="1851">
      <formula>COUNTIF(BN24,"*女*")</formula>
    </cfRule>
  </conditionalFormatting>
  <conditionalFormatting sqref="BK34:BL34">
    <cfRule type="expression" priority="411" aboveAverage="0" equalAverage="0" bottom="0" percent="0" rank="0" text="" dxfId="1852">
      <formula>COUNTIF(BN34,"*女*")</formula>
    </cfRule>
  </conditionalFormatting>
  <conditionalFormatting sqref="BK35:BL35">
    <cfRule type="expression" priority="412" aboveAverage="0" equalAverage="0" bottom="0" percent="0" rank="0" text="" dxfId="1853">
      <formula>COUNTIF(BN34,"*女*")</formula>
    </cfRule>
  </conditionalFormatting>
  <conditionalFormatting sqref="BK36:BL37">
    <cfRule type="expression" priority="413" aboveAverage="0" equalAverage="0" bottom="0" percent="0" rank="0" text="" dxfId="1854">
      <formula>COUNTIF(BN34,"*女*")</formula>
    </cfRule>
  </conditionalFormatting>
  <conditionalFormatting sqref="BK7:BN7">
    <cfRule type="expression" priority="414" aboveAverage="0" equalAverage="0" bottom="0" percent="0" rank="0" text="" dxfId="1855">
      <formula>COUNTIF(BN3,"*女*")</formula>
    </cfRule>
  </conditionalFormatting>
  <conditionalFormatting sqref="BK10:BN10">
    <cfRule type="expression" priority="415" aboveAverage="0" equalAverage="0" bottom="0" percent="0" rank="0" text="" dxfId="1856">
      <formula>COUNTIF(BN3,"*女*")</formula>
    </cfRule>
  </conditionalFormatting>
  <conditionalFormatting sqref="BK17:BN17">
    <cfRule type="expression" priority="416" aboveAverage="0" equalAverage="0" bottom="0" percent="0" rank="0" text="" dxfId="1857">
      <formula>COUNTIF(BN13,"*女*")</formula>
    </cfRule>
  </conditionalFormatting>
  <conditionalFormatting sqref="BK20:BN20">
    <cfRule type="expression" priority="417" aboveAverage="0" equalAverage="0" bottom="0" percent="0" rank="0" text="" dxfId="1858">
      <formula>COUNTIF(BN13,"*女*")</formula>
    </cfRule>
  </conditionalFormatting>
  <conditionalFormatting sqref="BK28:BN28">
    <cfRule type="expression" priority="418" aboveAverage="0" equalAverage="0" bottom="0" percent="0" rank="0" text="" dxfId="1859">
      <formula>COUNTIF(BN24,"*女*")</formula>
    </cfRule>
  </conditionalFormatting>
  <conditionalFormatting sqref="BK31:BN31">
    <cfRule type="expression" priority="419" aboveAverage="0" equalAverage="0" bottom="0" percent="0" rank="0" text="" dxfId="1860">
      <formula>COUNTIF(BN24,"*女*")</formula>
    </cfRule>
  </conditionalFormatting>
  <conditionalFormatting sqref="BK38:BN38">
    <cfRule type="expression" priority="420" aboveAverage="0" equalAverage="0" bottom="0" percent="0" rank="0" text="" dxfId="1861">
      <formula>COUNTIF(BN34,"*女*")</formula>
    </cfRule>
  </conditionalFormatting>
  <conditionalFormatting sqref="BK41:BN41">
    <cfRule type="expression" priority="421" aboveAverage="0" equalAverage="0" bottom="0" percent="0" rank="0" text="" dxfId="1862">
      <formula>COUNTIF(BN34,"*女*")</formula>
    </cfRule>
  </conditionalFormatting>
  <conditionalFormatting sqref="BL9:BN9">
    <cfRule type="expression" priority="422" aboveAverage="0" equalAverage="0" bottom="0" percent="0" rank="0" text="" dxfId="1863">
      <formula>COUNTIF(BN3,"*女*")</formula>
    </cfRule>
  </conditionalFormatting>
  <conditionalFormatting sqref="BL19:BN19">
    <cfRule type="expression" priority="423" aboveAverage="0" equalAverage="0" bottom="0" percent="0" rank="0" text="" dxfId="1864">
      <formula>COUNTIF(BN13,"*女*")</formula>
    </cfRule>
  </conditionalFormatting>
  <conditionalFormatting sqref="BL30:BN30">
    <cfRule type="expression" priority="424" aboveAverage="0" equalAverage="0" bottom="0" percent="0" rank="0" text="" dxfId="1865">
      <formula>COUNTIF(BN24,"*女*")</formula>
    </cfRule>
  </conditionalFormatting>
  <conditionalFormatting sqref="BL40:BN40">
    <cfRule type="expression" priority="425" aboveAverage="0" equalAverage="0" bottom="0" percent="0" rank="0" text="" dxfId="1866">
      <formula>COUNTIF(BN34,"*女*")</formula>
    </cfRule>
  </conditionalFormatting>
  <conditionalFormatting sqref="BN3:BN4">
    <cfRule type="expression" priority="426" aboveAverage="0" equalAverage="0" bottom="0" percent="0" rank="0" text="" dxfId="1867">
      <formula>COUNTIF(BN3,"*女*")</formula>
    </cfRule>
  </conditionalFormatting>
  <conditionalFormatting sqref="BN5:BN6">
    <cfRule type="expression" priority="427" aboveAverage="0" equalAverage="0" bottom="0" percent="0" rank="0" text="" dxfId="1868">
      <formula>COUNTIF(BN3,"*女*")</formula>
    </cfRule>
  </conditionalFormatting>
  <conditionalFormatting sqref="BN13:BN14">
    <cfRule type="expression" priority="428" aboveAverage="0" equalAverage="0" bottom="0" percent="0" rank="0" text="" dxfId="1869">
      <formula>COUNTIF(BN13,"*女*")</formula>
    </cfRule>
  </conditionalFormatting>
  <conditionalFormatting sqref="BN15:BN16">
    <cfRule type="expression" priority="429" aboveAverage="0" equalAverage="0" bottom="0" percent="0" rank="0" text="" dxfId="1870">
      <formula>COUNTIF(BN13,"*女*")</formula>
    </cfRule>
  </conditionalFormatting>
  <conditionalFormatting sqref="BN24:BN25">
    <cfRule type="expression" priority="430" aboveAverage="0" equalAverage="0" bottom="0" percent="0" rank="0" text="" dxfId="1871">
      <formula>COUNTIF(BN24,"*女*")</formula>
    </cfRule>
  </conditionalFormatting>
  <conditionalFormatting sqref="BN26:BN27">
    <cfRule type="expression" priority="431" aboveAverage="0" equalAverage="0" bottom="0" percent="0" rank="0" text="" dxfId="1872">
      <formula>COUNTIF(BN24,"*女*")</formula>
    </cfRule>
  </conditionalFormatting>
  <conditionalFormatting sqref="BN34:BN35">
    <cfRule type="expression" priority="432" aboveAverage="0" equalAverage="0" bottom="0" percent="0" rank="0" text="" dxfId="1873">
      <formula>COUNTIF(BN34,"*女*")</formula>
    </cfRule>
  </conditionalFormatting>
  <conditionalFormatting sqref="BN36:BN37">
    <cfRule type="expression" priority="433" aboveAverage="0" equalAverage="0" bottom="0" percent="0" rank="0" text="" dxfId="1874">
      <formula>COUNTIF(BN34,"*女*")</formula>
    </cfRule>
  </conditionalFormatting>
  <conditionalFormatting sqref="BP8:BP9">
    <cfRule type="expression" priority="434" aboveAverage="0" equalAverage="0" bottom="0" percent="0" rank="0" text="" dxfId="1875">
      <formula>COUNTIF(BS3,"*女*")</formula>
    </cfRule>
  </conditionalFormatting>
  <conditionalFormatting sqref="BP18:BP19">
    <cfRule type="expression" priority="435" aboveAverage="0" equalAverage="0" bottom="0" percent="0" rank="0" text="" dxfId="1876">
      <formula>COUNTIF(BS13,"*女*")</formula>
    </cfRule>
  </conditionalFormatting>
  <conditionalFormatting sqref="BP29:BP30">
    <cfRule type="expression" priority="436" aboveAverage="0" equalAverage="0" bottom="0" percent="0" rank="0" text="" dxfId="1877">
      <formula>COUNTIF(BS24,"*女*")</formula>
    </cfRule>
  </conditionalFormatting>
  <conditionalFormatting sqref="BP39:BP40">
    <cfRule type="expression" priority="437" aboveAverage="0" equalAverage="0" bottom="0" percent="0" rank="0" text="" dxfId="1878">
      <formula>COUNTIF(BS34,"*女*")</formula>
    </cfRule>
  </conditionalFormatting>
  <conditionalFormatting sqref="BP3:BQ3">
    <cfRule type="expression" priority="438" aboveAverage="0" equalAverage="0" bottom="0" percent="0" rank="0" text="" dxfId="1879">
      <formula>COUNTIF(BS3,"*女*")</formula>
    </cfRule>
  </conditionalFormatting>
  <conditionalFormatting sqref="BP4:BQ4">
    <cfRule type="expression" priority="439" aboveAverage="0" equalAverage="0" bottom="0" percent="0" rank="0" text="" dxfId="1880">
      <formula>COUNTIF(BS3,"*女*")</formula>
    </cfRule>
  </conditionalFormatting>
  <conditionalFormatting sqref="BP5:BQ6">
    <cfRule type="expression" priority="440" aboveAverage="0" equalAverage="0" bottom="0" percent="0" rank="0" text="" dxfId="1881">
      <formula>COUNTIF(BS3,"*女*")</formula>
    </cfRule>
  </conditionalFormatting>
  <conditionalFormatting sqref="BP13:BQ13">
    <cfRule type="expression" priority="441" aboveAverage="0" equalAverage="0" bottom="0" percent="0" rank="0" text="" dxfId="1882">
      <formula>COUNTIF(BS13,"*女*")</formula>
    </cfRule>
  </conditionalFormatting>
  <conditionalFormatting sqref="BP14:BQ14">
    <cfRule type="expression" priority="442" aboveAverage="0" equalAverage="0" bottom="0" percent="0" rank="0" text="" dxfId="1883">
      <formula>COUNTIF(BS13,"*女*")</formula>
    </cfRule>
  </conditionalFormatting>
  <conditionalFormatting sqref="BP15:BQ16">
    <cfRule type="expression" priority="443" aboveAverage="0" equalAverage="0" bottom="0" percent="0" rank="0" text="" dxfId="1884">
      <formula>COUNTIF(BS13,"*女*")</formula>
    </cfRule>
  </conditionalFormatting>
  <conditionalFormatting sqref="BP24:BQ24">
    <cfRule type="expression" priority="444" aboveAverage="0" equalAverage="0" bottom="0" percent="0" rank="0" text="" dxfId="1885">
      <formula>COUNTIF(BS24,"*女*")</formula>
    </cfRule>
  </conditionalFormatting>
  <conditionalFormatting sqref="BP25:BQ25">
    <cfRule type="expression" priority="445" aboveAverage="0" equalAverage="0" bottom="0" percent="0" rank="0" text="" dxfId="1886">
      <formula>COUNTIF(BS24,"*女*")</formula>
    </cfRule>
  </conditionalFormatting>
  <conditionalFormatting sqref="BP26:BQ27">
    <cfRule type="expression" priority="446" aboveAverage="0" equalAverage="0" bottom="0" percent="0" rank="0" text="" dxfId="1887">
      <formula>COUNTIF(BS24,"*女*")</formula>
    </cfRule>
  </conditionalFormatting>
  <conditionalFormatting sqref="BP34:BQ34">
    <cfRule type="expression" priority="447" aboveAverage="0" equalAverage="0" bottom="0" percent="0" rank="0" text="" dxfId="1888">
      <formula>COUNTIF(BS34,"*女*")</formula>
    </cfRule>
  </conditionalFormatting>
  <conditionalFormatting sqref="BP35:BQ35">
    <cfRule type="expression" priority="448" aboveAverage="0" equalAverage="0" bottom="0" percent="0" rank="0" text="" dxfId="1889">
      <formula>COUNTIF(BS34,"*女*")</formula>
    </cfRule>
  </conditionalFormatting>
  <conditionalFormatting sqref="BP36:BQ37">
    <cfRule type="expression" priority="449" aboveAverage="0" equalAverage="0" bottom="0" percent="0" rank="0" text="" dxfId="1890">
      <formula>COUNTIF(BS34,"*女*")</formula>
    </cfRule>
  </conditionalFormatting>
  <conditionalFormatting sqref="BP7:BS7">
    <cfRule type="expression" priority="450" aboveAverage="0" equalAverage="0" bottom="0" percent="0" rank="0" text="" dxfId="1891">
      <formula>COUNTIF(BS3,"*女*")</formula>
    </cfRule>
  </conditionalFormatting>
  <conditionalFormatting sqref="BP10:BS10">
    <cfRule type="expression" priority="451" aboveAverage="0" equalAverage="0" bottom="0" percent="0" rank="0" text="" dxfId="1892">
      <formula>COUNTIF(BS3,"*女*")</formula>
    </cfRule>
  </conditionalFormatting>
  <conditionalFormatting sqref="BP17:BS17">
    <cfRule type="expression" priority="452" aboveAverage="0" equalAverage="0" bottom="0" percent="0" rank="0" text="" dxfId="1893">
      <formula>COUNTIF(BS13,"*女*")</formula>
    </cfRule>
  </conditionalFormatting>
  <conditionalFormatting sqref="BP20:BS20">
    <cfRule type="expression" priority="453" aboveAverage="0" equalAverage="0" bottom="0" percent="0" rank="0" text="" dxfId="1894">
      <formula>COUNTIF(BS13,"*女*")</formula>
    </cfRule>
  </conditionalFormatting>
  <conditionalFormatting sqref="BP28:BS28">
    <cfRule type="expression" priority="454" aboveAverage="0" equalAverage="0" bottom="0" percent="0" rank="0" text="" dxfId="1895">
      <formula>COUNTIF(BS24,"*女*")</formula>
    </cfRule>
  </conditionalFormatting>
  <conditionalFormatting sqref="BP31:BS31">
    <cfRule type="expression" priority="455" aboveAverage="0" equalAverage="0" bottom="0" percent="0" rank="0" text="" dxfId="1896">
      <formula>COUNTIF(BS24,"*女*")</formula>
    </cfRule>
  </conditionalFormatting>
  <conditionalFormatting sqref="BP38:BS38">
    <cfRule type="expression" priority="456" aboveAverage="0" equalAverage="0" bottom="0" percent="0" rank="0" text="" dxfId="1897">
      <formula>COUNTIF(BS34,"*女*")</formula>
    </cfRule>
  </conditionalFormatting>
  <conditionalFormatting sqref="BP41:BS41">
    <cfRule type="expression" priority="457" aboveAverage="0" equalAverage="0" bottom="0" percent="0" rank="0" text="" dxfId="1898">
      <formula>COUNTIF(BS34,"*女*")</formula>
    </cfRule>
  </conditionalFormatting>
  <conditionalFormatting sqref="BQ9:BS9">
    <cfRule type="expression" priority="458" aboveAverage="0" equalAverage="0" bottom="0" percent="0" rank="0" text="" dxfId="1899">
      <formula>COUNTIF(BS3,"*女*")</formula>
    </cfRule>
  </conditionalFormatting>
  <conditionalFormatting sqref="BQ19:BS19">
    <cfRule type="expression" priority="459" aboveAverage="0" equalAverage="0" bottom="0" percent="0" rank="0" text="" dxfId="1900">
      <formula>COUNTIF(BS13,"*女*")</formula>
    </cfRule>
  </conditionalFormatting>
  <conditionalFormatting sqref="BQ30:BS30">
    <cfRule type="expression" priority="460" aboveAverage="0" equalAverage="0" bottom="0" percent="0" rank="0" text="" dxfId="1901">
      <formula>COUNTIF(BS24,"*女*")</formula>
    </cfRule>
  </conditionalFormatting>
  <conditionalFormatting sqref="BQ40:BS40">
    <cfRule type="expression" priority="461" aboveAverage="0" equalAverage="0" bottom="0" percent="0" rank="0" text="" dxfId="1902">
      <formula>COUNTIF(BS34,"*女*")</formula>
    </cfRule>
  </conditionalFormatting>
  <conditionalFormatting sqref="BS3:BS4">
    <cfRule type="expression" priority="462" aboveAverage="0" equalAverage="0" bottom="0" percent="0" rank="0" text="" dxfId="1903">
      <formula>COUNTIF(BS3,"*女*")</formula>
    </cfRule>
  </conditionalFormatting>
  <conditionalFormatting sqref="BS5:BS6">
    <cfRule type="expression" priority="463" aboveAverage="0" equalAverage="0" bottom="0" percent="0" rank="0" text="" dxfId="1904">
      <formula>COUNTIF(BS3,"*女*")</formula>
    </cfRule>
  </conditionalFormatting>
  <conditionalFormatting sqref="BS13:BS14">
    <cfRule type="expression" priority="464" aboveAverage="0" equalAverage="0" bottom="0" percent="0" rank="0" text="" dxfId="1905">
      <formula>COUNTIF(BS13,"*女*")</formula>
    </cfRule>
  </conditionalFormatting>
  <conditionalFormatting sqref="BS15:BS16">
    <cfRule type="expression" priority="465" aboveAverage="0" equalAverage="0" bottom="0" percent="0" rank="0" text="" dxfId="1906">
      <formula>COUNTIF(BS13,"*女*")</formula>
    </cfRule>
  </conditionalFormatting>
  <conditionalFormatting sqref="BS24:BS25">
    <cfRule type="expression" priority="466" aboveAverage="0" equalAverage="0" bottom="0" percent="0" rank="0" text="" dxfId="1907">
      <formula>COUNTIF(BS24,"*女*")</formula>
    </cfRule>
  </conditionalFormatting>
  <conditionalFormatting sqref="BS26:BS27">
    <cfRule type="expression" priority="467" aboveAverage="0" equalAverage="0" bottom="0" percent="0" rank="0" text="" dxfId="1908">
      <formula>COUNTIF(BS24,"*女*")</formula>
    </cfRule>
  </conditionalFormatting>
  <conditionalFormatting sqref="BS34:BS35">
    <cfRule type="expression" priority="468" aboveAverage="0" equalAverage="0" bottom="0" percent="0" rank="0" text="" dxfId="1909">
      <formula>COUNTIF(BS34,"*女*")</formula>
    </cfRule>
  </conditionalFormatting>
  <conditionalFormatting sqref="BS36:BS37">
    <cfRule type="expression" priority="469" aboveAverage="0" equalAverage="0" bottom="0" percent="0" rank="0" text="" dxfId="1910">
      <formula>COUNTIF(BS34,"*女*")</formula>
    </cfRule>
  </conditionalFormatting>
  <conditionalFormatting sqref="BV8:BV9">
    <cfRule type="expression" priority="470" aboveAverage="0" equalAverage="0" bottom="0" percent="0" rank="0" text="" dxfId="1911">
      <formula>COUNTIF(BY3,"*女*")</formula>
    </cfRule>
  </conditionalFormatting>
  <conditionalFormatting sqref="BV18:BV19">
    <cfRule type="expression" priority="471" aboveAverage="0" equalAverage="0" bottom="0" percent="0" rank="0" text="" dxfId="1912">
      <formula>COUNTIF(BY13,"*女*")</formula>
    </cfRule>
  </conditionalFormatting>
  <conditionalFormatting sqref="BV29:BV30">
    <cfRule type="expression" priority="472" aboveAverage="0" equalAverage="0" bottom="0" percent="0" rank="0" text="" dxfId="1913">
      <formula>COUNTIF(BY24,"*女*")</formula>
    </cfRule>
  </conditionalFormatting>
  <conditionalFormatting sqref="BV39:BV40">
    <cfRule type="expression" priority="473" aboveAverage="0" equalAverage="0" bottom="0" percent="0" rank="0" text="" dxfId="1914">
      <formula>COUNTIF(BY34,"*女*")</formula>
    </cfRule>
  </conditionalFormatting>
  <conditionalFormatting sqref="BV3:BW3">
    <cfRule type="expression" priority="474" aboveAverage="0" equalAverage="0" bottom="0" percent="0" rank="0" text="" dxfId="1915">
      <formula>COUNTIF(BY3,"*女*")</formula>
    </cfRule>
  </conditionalFormatting>
  <conditionalFormatting sqref="BV4:BW4">
    <cfRule type="expression" priority="475" aboveAverage="0" equalAverage="0" bottom="0" percent="0" rank="0" text="" dxfId="1916">
      <formula>COUNTIF(BY3,"*女*")</formula>
    </cfRule>
  </conditionalFormatting>
  <conditionalFormatting sqref="BV5:BW6">
    <cfRule type="expression" priority="476" aboveAverage="0" equalAverage="0" bottom="0" percent="0" rank="0" text="" dxfId="1917">
      <formula>COUNTIF(BY3,"*女*")</formula>
    </cfRule>
  </conditionalFormatting>
  <conditionalFormatting sqref="BV13:BW13">
    <cfRule type="expression" priority="477" aboveAverage="0" equalAverage="0" bottom="0" percent="0" rank="0" text="" dxfId="1918">
      <formula>COUNTIF(BY13,"*女*")</formula>
    </cfRule>
  </conditionalFormatting>
  <conditionalFormatting sqref="BV14:BW14">
    <cfRule type="expression" priority="478" aboveAverage="0" equalAverage="0" bottom="0" percent="0" rank="0" text="" dxfId="1919">
      <formula>COUNTIF(BY13,"*女*")</formula>
    </cfRule>
  </conditionalFormatting>
  <conditionalFormatting sqref="BV15:BW16">
    <cfRule type="expression" priority="479" aboveAverage="0" equalAverage="0" bottom="0" percent="0" rank="0" text="" dxfId="1920">
      <formula>COUNTIF(BY13,"*女*")</formula>
    </cfRule>
  </conditionalFormatting>
  <conditionalFormatting sqref="BV24:BW24">
    <cfRule type="expression" priority="480" aboveAverage="0" equalAverage="0" bottom="0" percent="0" rank="0" text="" dxfId="1921">
      <formula>COUNTIF(BY24,"*女*")</formula>
    </cfRule>
  </conditionalFormatting>
  <conditionalFormatting sqref="BV25:BW25">
    <cfRule type="expression" priority="481" aboveAverage="0" equalAverage="0" bottom="0" percent="0" rank="0" text="" dxfId="1922">
      <formula>COUNTIF(BY24,"*女*")</formula>
    </cfRule>
  </conditionalFormatting>
  <conditionalFormatting sqref="BV26:BW27">
    <cfRule type="expression" priority="482" aboveAverage="0" equalAverage="0" bottom="0" percent="0" rank="0" text="" dxfId="1923">
      <formula>COUNTIF(BY24,"*女*")</formula>
    </cfRule>
  </conditionalFormatting>
  <conditionalFormatting sqref="BV34:BW34">
    <cfRule type="expression" priority="483" aboveAverage="0" equalAverage="0" bottom="0" percent="0" rank="0" text="" dxfId="1924">
      <formula>COUNTIF(BY34,"*女*")</formula>
    </cfRule>
  </conditionalFormatting>
  <conditionalFormatting sqref="BV35:BW35">
    <cfRule type="expression" priority="484" aboveAverage="0" equalAverage="0" bottom="0" percent="0" rank="0" text="" dxfId="1925">
      <formula>COUNTIF(BY34,"*女*")</formula>
    </cfRule>
  </conditionalFormatting>
  <conditionalFormatting sqref="BV36:BW37">
    <cfRule type="expression" priority="485" aboveAverage="0" equalAverage="0" bottom="0" percent="0" rank="0" text="" dxfId="1926">
      <formula>COUNTIF(BY34,"*女*")</formula>
    </cfRule>
  </conditionalFormatting>
  <conditionalFormatting sqref="BV7:BY7">
    <cfRule type="expression" priority="486" aboveAverage="0" equalAverage="0" bottom="0" percent="0" rank="0" text="" dxfId="1927">
      <formula>COUNTIF(BY3,"*女*")</formula>
    </cfRule>
  </conditionalFormatting>
  <conditionalFormatting sqref="BV10:BY10">
    <cfRule type="expression" priority="487" aboveAverage="0" equalAverage="0" bottom="0" percent="0" rank="0" text="" dxfId="1928">
      <formula>COUNTIF(BY3,"*女*")</formula>
    </cfRule>
  </conditionalFormatting>
  <conditionalFormatting sqref="BV17:BY17">
    <cfRule type="expression" priority="488" aboveAverage="0" equalAverage="0" bottom="0" percent="0" rank="0" text="" dxfId="1929">
      <formula>COUNTIF(BY13,"*女*")</formula>
    </cfRule>
  </conditionalFormatting>
  <conditionalFormatting sqref="BV20:BY20">
    <cfRule type="expression" priority="489" aboveAverage="0" equalAverage="0" bottom="0" percent="0" rank="0" text="" dxfId="1930">
      <formula>COUNTIF(BY13,"*女*")</formula>
    </cfRule>
  </conditionalFormatting>
  <conditionalFormatting sqref="BV28:BY28">
    <cfRule type="expression" priority="490" aboveAverage="0" equalAverage="0" bottom="0" percent="0" rank="0" text="" dxfId="1931">
      <formula>COUNTIF(BY24,"*女*")</formula>
    </cfRule>
  </conditionalFormatting>
  <conditionalFormatting sqref="BV31:BY31">
    <cfRule type="expression" priority="491" aboveAverage="0" equalAverage="0" bottom="0" percent="0" rank="0" text="" dxfId="1932">
      <formula>COUNTIF(BY24,"*女*")</formula>
    </cfRule>
  </conditionalFormatting>
  <conditionalFormatting sqref="BV38:BY38">
    <cfRule type="expression" priority="492" aboveAverage="0" equalAverage="0" bottom="0" percent="0" rank="0" text="" dxfId="1933">
      <formula>COUNTIF(BY34,"*女*")</formula>
    </cfRule>
  </conditionalFormatting>
  <conditionalFormatting sqref="BV41:BY41">
    <cfRule type="expression" priority="493" aboveAverage="0" equalAverage="0" bottom="0" percent="0" rank="0" text="" dxfId="1934">
      <formula>COUNTIF(BY34,"*女*")</formula>
    </cfRule>
  </conditionalFormatting>
  <conditionalFormatting sqref="BW9:BY9">
    <cfRule type="expression" priority="494" aboveAverage="0" equalAverage="0" bottom="0" percent="0" rank="0" text="" dxfId="1935">
      <formula>COUNTIF(BY3,"*女*")</formula>
    </cfRule>
  </conditionalFormatting>
  <conditionalFormatting sqref="BW19:BY19">
    <cfRule type="expression" priority="495" aboveAverage="0" equalAverage="0" bottom="0" percent="0" rank="0" text="" dxfId="1936">
      <formula>COUNTIF(BY13,"*女*")</formula>
    </cfRule>
  </conditionalFormatting>
  <conditionalFormatting sqref="BW30:BY30">
    <cfRule type="expression" priority="496" aboveAverage="0" equalAverage="0" bottom="0" percent="0" rank="0" text="" dxfId="1937">
      <formula>COUNTIF(BY24,"*女*")</formula>
    </cfRule>
  </conditionalFormatting>
  <conditionalFormatting sqref="BW40:BY40">
    <cfRule type="expression" priority="497" aboveAverage="0" equalAverage="0" bottom="0" percent="0" rank="0" text="" dxfId="1938">
      <formula>COUNTIF(BY34,"*女*")</formula>
    </cfRule>
  </conditionalFormatting>
  <conditionalFormatting sqref="BY3:BY4">
    <cfRule type="expression" priority="498" aboveAverage="0" equalAverage="0" bottom="0" percent="0" rank="0" text="" dxfId="1939">
      <formula>COUNTIF(BY3,"*女*")</formula>
    </cfRule>
  </conditionalFormatting>
  <conditionalFormatting sqref="BY5:BY6">
    <cfRule type="expression" priority="499" aboveAverage="0" equalAverage="0" bottom="0" percent="0" rank="0" text="" dxfId="1940">
      <formula>COUNTIF(BY3,"*女*")</formula>
    </cfRule>
  </conditionalFormatting>
  <conditionalFormatting sqref="BY13:BY14">
    <cfRule type="expression" priority="500" aboveAverage="0" equalAverage="0" bottom="0" percent="0" rank="0" text="" dxfId="1941">
      <formula>COUNTIF(BY13,"*女*")</formula>
    </cfRule>
  </conditionalFormatting>
  <conditionalFormatting sqref="BY15:BY16">
    <cfRule type="expression" priority="501" aboveAverage="0" equalAverage="0" bottom="0" percent="0" rank="0" text="" dxfId="1942">
      <formula>COUNTIF(BY13,"*女*")</formula>
    </cfRule>
  </conditionalFormatting>
  <conditionalFormatting sqref="BY24:BY25">
    <cfRule type="expression" priority="502" aboveAverage="0" equalAverage="0" bottom="0" percent="0" rank="0" text="" dxfId="1943">
      <formula>COUNTIF(BY24,"*女*")</formula>
    </cfRule>
  </conditionalFormatting>
  <conditionalFormatting sqref="BY26:BY27">
    <cfRule type="expression" priority="503" aboveAverage="0" equalAverage="0" bottom="0" percent="0" rank="0" text="" dxfId="1944">
      <formula>COUNTIF(BY24,"*女*")</formula>
    </cfRule>
  </conditionalFormatting>
  <conditionalFormatting sqref="BY34:BY35">
    <cfRule type="expression" priority="504" aboveAverage="0" equalAverage="0" bottom="0" percent="0" rank="0" text="" dxfId="1945">
      <formula>COUNTIF(BY34,"*女*")</formula>
    </cfRule>
  </conditionalFormatting>
  <conditionalFormatting sqref="BY36:BY37">
    <cfRule type="expression" priority="505" aboveAverage="0" equalAverage="0" bottom="0" percent="0" rank="0" text="" dxfId="1946">
      <formula>COUNTIF(BY34,"*女*")</formula>
    </cfRule>
  </conditionalFormatting>
  <conditionalFormatting sqref="CA8:CA9">
    <cfRule type="expression" priority="506" aboveAverage="0" equalAverage="0" bottom="0" percent="0" rank="0" text="" dxfId="1947">
      <formula>COUNTIF(CD3,"*女*")</formula>
    </cfRule>
  </conditionalFormatting>
  <conditionalFormatting sqref="CA18:CA19">
    <cfRule type="expression" priority="507" aboveAverage="0" equalAverage="0" bottom="0" percent="0" rank="0" text="" dxfId="1948">
      <formula>COUNTIF(CD13,"*女*")</formula>
    </cfRule>
  </conditionalFormatting>
  <conditionalFormatting sqref="CA29:CA30">
    <cfRule type="expression" priority="508" aboveAverage="0" equalAverage="0" bottom="0" percent="0" rank="0" text="" dxfId="1949">
      <formula>COUNTIF(CD24,"*女*")</formula>
    </cfRule>
  </conditionalFormatting>
  <conditionalFormatting sqref="CA39:CA40">
    <cfRule type="expression" priority="509" aboveAverage="0" equalAverage="0" bottom="0" percent="0" rank="0" text="" dxfId="1950">
      <formula>COUNTIF(CD34,"*女*")</formula>
    </cfRule>
  </conditionalFormatting>
  <conditionalFormatting sqref="CA3:CB3">
    <cfRule type="expression" priority="510" aboveAverage="0" equalAverage="0" bottom="0" percent="0" rank="0" text="" dxfId="1951">
      <formula>COUNTIF(CD3,"*女*")</formula>
    </cfRule>
  </conditionalFormatting>
  <conditionalFormatting sqref="CA4:CB4">
    <cfRule type="expression" priority="511" aboveAverage="0" equalAverage="0" bottom="0" percent="0" rank="0" text="" dxfId="1952">
      <formula>COUNTIF(CD3,"*女*")</formula>
    </cfRule>
  </conditionalFormatting>
  <conditionalFormatting sqref="CA5:CB6">
    <cfRule type="expression" priority="512" aboveAverage="0" equalAverage="0" bottom="0" percent="0" rank="0" text="" dxfId="1953">
      <formula>COUNTIF(CD3,"*女*")</formula>
    </cfRule>
  </conditionalFormatting>
  <conditionalFormatting sqref="CA13:CB13">
    <cfRule type="expression" priority="513" aboveAverage="0" equalAverage="0" bottom="0" percent="0" rank="0" text="" dxfId="1954">
      <formula>COUNTIF(CD13,"*女*")</formula>
    </cfRule>
  </conditionalFormatting>
  <conditionalFormatting sqref="CA14:CB14">
    <cfRule type="expression" priority="514" aboveAverage="0" equalAverage="0" bottom="0" percent="0" rank="0" text="" dxfId="1955">
      <formula>COUNTIF(CD13,"*女*")</formula>
    </cfRule>
  </conditionalFormatting>
  <conditionalFormatting sqref="CA15:CB16">
    <cfRule type="expression" priority="515" aboveAverage="0" equalAverage="0" bottom="0" percent="0" rank="0" text="" dxfId="1956">
      <formula>COUNTIF(CD13,"*女*")</formula>
    </cfRule>
  </conditionalFormatting>
  <conditionalFormatting sqref="CA24:CB24">
    <cfRule type="expression" priority="516" aboveAverage="0" equalAverage="0" bottom="0" percent="0" rank="0" text="" dxfId="1957">
      <formula>COUNTIF(CD24,"*女*")</formula>
    </cfRule>
  </conditionalFormatting>
  <conditionalFormatting sqref="CA25:CB25">
    <cfRule type="expression" priority="517" aboveAverage="0" equalAverage="0" bottom="0" percent="0" rank="0" text="" dxfId="1958">
      <formula>COUNTIF(CD24,"*女*")</formula>
    </cfRule>
  </conditionalFormatting>
  <conditionalFormatting sqref="CA26:CB27">
    <cfRule type="expression" priority="518" aboveAverage="0" equalAverage="0" bottom="0" percent="0" rank="0" text="" dxfId="1959">
      <formula>COUNTIF(CD24,"*女*")</formula>
    </cfRule>
  </conditionalFormatting>
  <conditionalFormatting sqref="CA34:CB34">
    <cfRule type="expression" priority="519" aboveAverage="0" equalAverage="0" bottom="0" percent="0" rank="0" text="" dxfId="1960">
      <formula>COUNTIF(CD34,"*女*")</formula>
    </cfRule>
  </conditionalFormatting>
  <conditionalFormatting sqref="CA35:CB35">
    <cfRule type="expression" priority="520" aboveAverage="0" equalAverage="0" bottom="0" percent="0" rank="0" text="" dxfId="1961">
      <formula>COUNTIF(CD34,"*女*")</formula>
    </cfRule>
  </conditionalFormatting>
  <conditionalFormatting sqref="CA36:CB37">
    <cfRule type="expression" priority="521" aboveAverage="0" equalAverage="0" bottom="0" percent="0" rank="0" text="" dxfId="1962">
      <formula>COUNTIF(CD34,"*女*")</formula>
    </cfRule>
  </conditionalFormatting>
  <conditionalFormatting sqref="CA7:CD7">
    <cfRule type="expression" priority="522" aboveAverage="0" equalAverage="0" bottom="0" percent="0" rank="0" text="" dxfId="1963">
      <formula>COUNTIF(CD3,"*女*")</formula>
    </cfRule>
  </conditionalFormatting>
  <conditionalFormatting sqref="CA10:CD10">
    <cfRule type="expression" priority="523" aboveAverage="0" equalAverage="0" bottom="0" percent="0" rank="0" text="" dxfId="1964">
      <formula>COUNTIF(CD3,"*女*")</formula>
    </cfRule>
  </conditionalFormatting>
  <conditionalFormatting sqref="CA17:CD17">
    <cfRule type="expression" priority="524" aboveAverage="0" equalAverage="0" bottom="0" percent="0" rank="0" text="" dxfId="1965">
      <formula>COUNTIF(CD13,"*女*")</formula>
    </cfRule>
  </conditionalFormatting>
  <conditionalFormatting sqref="CA20:CD20">
    <cfRule type="expression" priority="525" aboveAverage="0" equalAverage="0" bottom="0" percent="0" rank="0" text="" dxfId="1966">
      <formula>COUNTIF(CD13,"*女*")</formula>
    </cfRule>
  </conditionalFormatting>
  <conditionalFormatting sqref="CA28:CD28">
    <cfRule type="expression" priority="526" aboveAverage="0" equalAverage="0" bottom="0" percent="0" rank="0" text="" dxfId="1967">
      <formula>COUNTIF(CD24,"*女*")</formula>
    </cfRule>
  </conditionalFormatting>
  <conditionalFormatting sqref="CA31:CD31">
    <cfRule type="expression" priority="527" aboveAverage="0" equalAverage="0" bottom="0" percent="0" rank="0" text="" dxfId="1968">
      <formula>COUNTIF(CD24,"*女*")</formula>
    </cfRule>
  </conditionalFormatting>
  <conditionalFormatting sqref="CA38:CD38">
    <cfRule type="expression" priority="528" aboveAverage="0" equalAverage="0" bottom="0" percent="0" rank="0" text="" dxfId="1969">
      <formula>COUNTIF(CD34,"*女*")</formula>
    </cfRule>
  </conditionalFormatting>
  <conditionalFormatting sqref="CA41:CD41">
    <cfRule type="expression" priority="529" aboveAverage="0" equalAverage="0" bottom="0" percent="0" rank="0" text="" dxfId="1970">
      <formula>COUNTIF(CD34,"*女*")</formula>
    </cfRule>
  </conditionalFormatting>
  <conditionalFormatting sqref="CB9:CD9">
    <cfRule type="expression" priority="530" aboveAverage="0" equalAverage="0" bottom="0" percent="0" rank="0" text="" dxfId="1971">
      <formula>COUNTIF(CD3,"*女*")</formula>
    </cfRule>
  </conditionalFormatting>
  <conditionalFormatting sqref="CB19:CD19">
    <cfRule type="expression" priority="531" aboveAverage="0" equalAverage="0" bottom="0" percent="0" rank="0" text="" dxfId="1972">
      <formula>COUNTIF(CD13,"*女*")</formula>
    </cfRule>
  </conditionalFormatting>
  <conditionalFormatting sqref="CB30:CD30">
    <cfRule type="expression" priority="532" aboveAverage="0" equalAverage="0" bottom="0" percent="0" rank="0" text="" dxfId="1973">
      <formula>COUNTIF(CD24,"*女*")</formula>
    </cfRule>
  </conditionalFormatting>
  <conditionalFormatting sqref="CB40:CD40">
    <cfRule type="expression" priority="533" aboveAverage="0" equalAverage="0" bottom="0" percent="0" rank="0" text="" dxfId="1974">
      <formula>COUNTIF(CD34,"*女*")</formula>
    </cfRule>
  </conditionalFormatting>
  <conditionalFormatting sqref="CD3:CD4">
    <cfRule type="expression" priority="534" aboveAverage="0" equalAverage="0" bottom="0" percent="0" rank="0" text="" dxfId="1975">
      <formula>COUNTIF(CD3,"*女*")</formula>
    </cfRule>
  </conditionalFormatting>
  <conditionalFormatting sqref="CD5:CD6">
    <cfRule type="expression" priority="535" aboveAverage="0" equalAverage="0" bottom="0" percent="0" rank="0" text="" dxfId="1976">
      <formula>COUNTIF(CD3,"*女*")</formula>
    </cfRule>
  </conditionalFormatting>
  <conditionalFormatting sqref="CD13:CD14">
    <cfRule type="expression" priority="536" aboveAverage="0" equalAverage="0" bottom="0" percent="0" rank="0" text="" dxfId="1977">
      <formula>COUNTIF(CD13,"*女*")</formula>
    </cfRule>
  </conditionalFormatting>
  <conditionalFormatting sqref="CD15:CD16">
    <cfRule type="expression" priority="537" aboveAverage="0" equalAverage="0" bottom="0" percent="0" rank="0" text="" dxfId="1978">
      <formula>COUNTIF(CD13,"*女*")</formula>
    </cfRule>
  </conditionalFormatting>
  <conditionalFormatting sqref="CD24:CD25">
    <cfRule type="expression" priority="538" aboveAverage="0" equalAverage="0" bottom="0" percent="0" rank="0" text="" dxfId="1979">
      <formula>COUNTIF(CD24,"*女*")</formula>
    </cfRule>
  </conditionalFormatting>
  <conditionalFormatting sqref="CD26:CD27">
    <cfRule type="expression" priority="539" aboveAverage="0" equalAverage="0" bottom="0" percent="0" rank="0" text="" dxfId="1980">
      <formula>COUNTIF(CD24,"*女*")</formula>
    </cfRule>
  </conditionalFormatting>
  <conditionalFormatting sqref="CD34:CD35">
    <cfRule type="expression" priority="540" aboveAverage="0" equalAverage="0" bottom="0" percent="0" rank="0" text="" dxfId="1981">
      <formula>COUNTIF(CD34,"*女*")</formula>
    </cfRule>
  </conditionalFormatting>
  <conditionalFormatting sqref="CD36:CD37">
    <cfRule type="expression" priority="541" aboveAverage="0" equalAverage="0" bottom="0" percent="0" rank="0" text="" dxfId="1982">
      <formula>COUNTIF(CD34,"*女*")</formula>
    </cfRule>
  </conditionalFormatting>
  <conditionalFormatting sqref="CG8:CG9">
    <cfRule type="expression" priority="542" aboveAverage="0" equalAverage="0" bottom="0" percent="0" rank="0" text="" dxfId="1983">
      <formula>COUNTIF(CJ3,"*女*")</formula>
    </cfRule>
  </conditionalFormatting>
  <conditionalFormatting sqref="CG18:CG19">
    <cfRule type="expression" priority="543" aboveAverage="0" equalAverage="0" bottom="0" percent="0" rank="0" text="" dxfId="1984">
      <formula>COUNTIF(CJ13,"*女*")</formula>
    </cfRule>
  </conditionalFormatting>
  <conditionalFormatting sqref="CG29:CG30">
    <cfRule type="expression" priority="544" aboveAverage="0" equalAverage="0" bottom="0" percent="0" rank="0" text="" dxfId="1985">
      <formula>COUNTIF(CJ24,"*女*")</formula>
    </cfRule>
  </conditionalFormatting>
  <conditionalFormatting sqref="CG39:CG40">
    <cfRule type="expression" priority="545" aboveAverage="0" equalAverage="0" bottom="0" percent="0" rank="0" text="" dxfId="1986">
      <formula>COUNTIF(CJ34,"*女*")</formula>
    </cfRule>
  </conditionalFormatting>
  <conditionalFormatting sqref="CG3:CH3">
    <cfRule type="expression" priority="546" aboveAverage="0" equalAverage="0" bottom="0" percent="0" rank="0" text="" dxfId="1987">
      <formula>COUNTIF(CJ3,"*女*")</formula>
    </cfRule>
  </conditionalFormatting>
  <conditionalFormatting sqref="CG4:CH4">
    <cfRule type="expression" priority="547" aboveAverage="0" equalAverage="0" bottom="0" percent="0" rank="0" text="" dxfId="1988">
      <formula>COUNTIF(CJ3,"*女*")</formula>
    </cfRule>
  </conditionalFormatting>
  <conditionalFormatting sqref="CG5:CH6">
    <cfRule type="expression" priority="548" aboveAverage="0" equalAverage="0" bottom="0" percent="0" rank="0" text="" dxfId="1989">
      <formula>COUNTIF(CJ3,"*女*")</formula>
    </cfRule>
  </conditionalFormatting>
  <conditionalFormatting sqref="CG13:CH13">
    <cfRule type="expression" priority="549" aboveAverage="0" equalAverage="0" bottom="0" percent="0" rank="0" text="" dxfId="1990">
      <formula>COUNTIF(CJ13,"*女*")</formula>
    </cfRule>
  </conditionalFormatting>
  <conditionalFormatting sqref="CG14:CH14">
    <cfRule type="expression" priority="550" aboveAverage="0" equalAverage="0" bottom="0" percent="0" rank="0" text="" dxfId="1991">
      <formula>COUNTIF(CJ13,"*女*")</formula>
    </cfRule>
  </conditionalFormatting>
  <conditionalFormatting sqref="CG15:CH16">
    <cfRule type="expression" priority="551" aboveAverage="0" equalAverage="0" bottom="0" percent="0" rank="0" text="" dxfId="1992">
      <formula>COUNTIF(CJ13,"*女*")</formula>
    </cfRule>
  </conditionalFormatting>
  <conditionalFormatting sqref="CG24:CH24">
    <cfRule type="expression" priority="552" aboveAverage="0" equalAverage="0" bottom="0" percent="0" rank="0" text="" dxfId="1993">
      <formula>COUNTIF(CJ24,"*女*")</formula>
    </cfRule>
  </conditionalFormatting>
  <conditionalFormatting sqref="CG25:CH25">
    <cfRule type="expression" priority="553" aboveAverage="0" equalAverage="0" bottom="0" percent="0" rank="0" text="" dxfId="1994">
      <formula>COUNTIF(CJ24,"*女*")</formula>
    </cfRule>
  </conditionalFormatting>
  <conditionalFormatting sqref="CG26:CH27">
    <cfRule type="expression" priority="554" aboveAverage="0" equalAverage="0" bottom="0" percent="0" rank="0" text="" dxfId="1995">
      <formula>COUNTIF(CJ24,"*女*")</formula>
    </cfRule>
  </conditionalFormatting>
  <conditionalFormatting sqref="CG34:CH34">
    <cfRule type="expression" priority="555" aboveAverage="0" equalAverage="0" bottom="0" percent="0" rank="0" text="" dxfId="1996">
      <formula>COUNTIF(CJ34,"*女*")</formula>
    </cfRule>
  </conditionalFormatting>
  <conditionalFormatting sqref="CG35:CH35">
    <cfRule type="expression" priority="556" aboveAverage="0" equalAverage="0" bottom="0" percent="0" rank="0" text="" dxfId="1997">
      <formula>COUNTIF(CJ34,"*女*")</formula>
    </cfRule>
  </conditionalFormatting>
  <conditionalFormatting sqref="CG36:CH37">
    <cfRule type="expression" priority="557" aboveAverage="0" equalAverage="0" bottom="0" percent="0" rank="0" text="" dxfId="1998">
      <formula>COUNTIF(CJ34,"*女*")</formula>
    </cfRule>
  </conditionalFormatting>
  <conditionalFormatting sqref="CG7:CJ7">
    <cfRule type="expression" priority="558" aboveAverage="0" equalAverage="0" bottom="0" percent="0" rank="0" text="" dxfId="1999">
      <formula>COUNTIF(CJ3,"*女*")</formula>
    </cfRule>
  </conditionalFormatting>
  <conditionalFormatting sqref="CG10:CJ10">
    <cfRule type="expression" priority="559" aboveAverage="0" equalAverage="0" bottom="0" percent="0" rank="0" text="" dxfId="2000">
      <formula>COUNTIF(CJ3,"*女*")</formula>
    </cfRule>
  </conditionalFormatting>
  <conditionalFormatting sqref="CG17:CJ17">
    <cfRule type="expression" priority="560" aboveAverage="0" equalAverage="0" bottom="0" percent="0" rank="0" text="" dxfId="2001">
      <formula>COUNTIF(CJ13,"*女*")</formula>
    </cfRule>
  </conditionalFormatting>
  <conditionalFormatting sqref="CG20:CJ20">
    <cfRule type="expression" priority="561" aboveAverage="0" equalAverage="0" bottom="0" percent="0" rank="0" text="" dxfId="2002">
      <formula>COUNTIF(CJ13,"*女*")</formula>
    </cfRule>
  </conditionalFormatting>
  <conditionalFormatting sqref="CG28:CJ28">
    <cfRule type="expression" priority="562" aboveAverage="0" equalAverage="0" bottom="0" percent="0" rank="0" text="" dxfId="2003">
      <formula>COUNTIF(CJ24,"*女*")</formula>
    </cfRule>
  </conditionalFormatting>
  <conditionalFormatting sqref="CG31:CJ31">
    <cfRule type="expression" priority="563" aboveAverage="0" equalAverage="0" bottom="0" percent="0" rank="0" text="" dxfId="2004">
      <formula>COUNTIF(CJ24,"*女*")</formula>
    </cfRule>
  </conditionalFormatting>
  <conditionalFormatting sqref="CG38:CJ38">
    <cfRule type="expression" priority="564" aboveAverage="0" equalAverage="0" bottom="0" percent="0" rank="0" text="" dxfId="2005">
      <formula>COUNTIF(CJ34,"*女*")</formula>
    </cfRule>
  </conditionalFormatting>
  <conditionalFormatting sqref="CG41:CJ41">
    <cfRule type="expression" priority="565" aboveAverage="0" equalAverage="0" bottom="0" percent="0" rank="0" text="" dxfId="2006">
      <formula>COUNTIF(CJ34,"*女*")</formula>
    </cfRule>
  </conditionalFormatting>
  <conditionalFormatting sqref="CH9:CJ9">
    <cfRule type="expression" priority="566" aboveAverage="0" equalAverage="0" bottom="0" percent="0" rank="0" text="" dxfId="2007">
      <formula>COUNTIF(CJ3,"*女*")</formula>
    </cfRule>
  </conditionalFormatting>
  <conditionalFormatting sqref="CH19:CJ19">
    <cfRule type="expression" priority="567" aboveAverage="0" equalAverage="0" bottom="0" percent="0" rank="0" text="" dxfId="2008">
      <formula>COUNTIF(CJ13,"*女*")</formula>
    </cfRule>
  </conditionalFormatting>
  <conditionalFormatting sqref="CH30:CJ30">
    <cfRule type="expression" priority="568" aboveAverage="0" equalAverage="0" bottom="0" percent="0" rank="0" text="" dxfId="2009">
      <formula>COUNTIF(CJ24,"*女*")</formula>
    </cfRule>
  </conditionalFormatting>
  <conditionalFormatting sqref="CH40:CJ40">
    <cfRule type="expression" priority="569" aboveAverage="0" equalAverage="0" bottom="0" percent="0" rank="0" text="" dxfId="2010">
      <formula>COUNTIF(CJ34,"*女*")</formula>
    </cfRule>
  </conditionalFormatting>
  <conditionalFormatting sqref="CJ3:CJ4">
    <cfRule type="expression" priority="570" aboveAverage="0" equalAverage="0" bottom="0" percent="0" rank="0" text="" dxfId="2011">
      <formula>COUNTIF(CJ3,"*女*")</formula>
    </cfRule>
  </conditionalFormatting>
  <conditionalFormatting sqref="CJ5:CJ6">
    <cfRule type="expression" priority="571" aboveAverage="0" equalAverage="0" bottom="0" percent="0" rank="0" text="" dxfId="2012">
      <formula>COUNTIF(CJ3,"*女*")</formula>
    </cfRule>
  </conditionalFormatting>
  <conditionalFormatting sqref="CJ13:CJ14">
    <cfRule type="expression" priority="572" aboveAverage="0" equalAverage="0" bottom="0" percent="0" rank="0" text="" dxfId="2013">
      <formula>COUNTIF(CJ13,"*女*")</formula>
    </cfRule>
  </conditionalFormatting>
  <conditionalFormatting sqref="CJ15:CJ16">
    <cfRule type="expression" priority="573" aboveAverage="0" equalAverage="0" bottom="0" percent="0" rank="0" text="" dxfId="2014">
      <formula>COUNTIF(CJ13,"*女*")</formula>
    </cfRule>
  </conditionalFormatting>
  <conditionalFormatting sqref="CJ24:CJ25">
    <cfRule type="expression" priority="574" aboveAverage="0" equalAverage="0" bottom="0" percent="0" rank="0" text="" dxfId="2015">
      <formula>COUNTIF(CJ24,"*女*")</formula>
    </cfRule>
  </conditionalFormatting>
  <conditionalFormatting sqref="CJ26:CJ27">
    <cfRule type="expression" priority="575" aboveAverage="0" equalAverage="0" bottom="0" percent="0" rank="0" text="" dxfId="2016">
      <formula>COUNTIF(CJ24,"*女*")</formula>
    </cfRule>
  </conditionalFormatting>
  <conditionalFormatting sqref="CJ34:CJ35">
    <cfRule type="expression" priority="576" aboveAverage="0" equalAverage="0" bottom="0" percent="0" rank="0" text="" dxfId="2017">
      <formula>COUNTIF(CJ34,"*女*")</formula>
    </cfRule>
  </conditionalFormatting>
  <conditionalFormatting sqref="CJ36:CJ37">
    <cfRule type="expression" priority="577" aboveAverage="0" equalAverage="0" bottom="0" percent="0" rank="0" text="" dxfId="2018">
      <formula>COUNTIF(CJ34,"*女*")</formula>
    </cfRule>
  </conditionalFormatting>
  <conditionalFormatting sqref="CL8:CL9">
    <cfRule type="expression" priority="578" aboveAverage="0" equalAverage="0" bottom="0" percent="0" rank="0" text="" dxfId="2019">
      <formula>COUNTIF(CO3,"*女*")</formula>
    </cfRule>
  </conditionalFormatting>
  <conditionalFormatting sqref="CL18:CL19">
    <cfRule type="expression" priority="579" aboveAverage="0" equalAverage="0" bottom="0" percent="0" rank="0" text="" dxfId="2020">
      <formula>COUNTIF(CO13,"*女*")</formula>
    </cfRule>
  </conditionalFormatting>
  <conditionalFormatting sqref="CL29:CL30">
    <cfRule type="expression" priority="580" aboveAverage="0" equalAverage="0" bottom="0" percent="0" rank="0" text="" dxfId="2021">
      <formula>COUNTIF(CO24,"*女*")</formula>
    </cfRule>
  </conditionalFormatting>
  <conditionalFormatting sqref="CL39:CL40">
    <cfRule type="expression" priority="581" aboveAverage="0" equalAverage="0" bottom="0" percent="0" rank="0" text="" dxfId="2022">
      <formula>COUNTIF(CO34,"*女*")</formula>
    </cfRule>
  </conditionalFormatting>
  <conditionalFormatting sqref="CL3:CM3">
    <cfRule type="expression" priority="582" aboveAverage="0" equalAverage="0" bottom="0" percent="0" rank="0" text="" dxfId="2023">
      <formula>COUNTIF(CO3,"*女*")</formula>
    </cfRule>
  </conditionalFormatting>
  <conditionalFormatting sqref="CL4:CM4">
    <cfRule type="expression" priority="583" aboveAverage="0" equalAverage="0" bottom="0" percent="0" rank="0" text="" dxfId="2024">
      <formula>COUNTIF(CO3,"*女*")</formula>
    </cfRule>
  </conditionalFormatting>
  <conditionalFormatting sqref="CL5:CM6">
    <cfRule type="expression" priority="584" aboveAverage="0" equalAverage="0" bottom="0" percent="0" rank="0" text="" dxfId="2025">
      <formula>COUNTIF(CO3,"*女*")</formula>
    </cfRule>
  </conditionalFormatting>
  <conditionalFormatting sqref="CL13:CM13">
    <cfRule type="expression" priority="585" aboveAverage="0" equalAverage="0" bottom="0" percent="0" rank="0" text="" dxfId="2026">
      <formula>COUNTIF(CO13,"*女*")</formula>
    </cfRule>
  </conditionalFormatting>
  <conditionalFormatting sqref="CL14:CM14">
    <cfRule type="expression" priority="586" aboveAverage="0" equalAverage="0" bottom="0" percent="0" rank="0" text="" dxfId="2027">
      <formula>COUNTIF(CO13,"*女*")</formula>
    </cfRule>
  </conditionalFormatting>
  <conditionalFormatting sqref="CL15:CM16">
    <cfRule type="expression" priority="587" aboveAverage="0" equalAverage="0" bottom="0" percent="0" rank="0" text="" dxfId="2028">
      <formula>COUNTIF(CO13,"*女*")</formula>
    </cfRule>
  </conditionalFormatting>
  <conditionalFormatting sqref="CL24:CM24">
    <cfRule type="expression" priority="588" aboveAverage="0" equalAverage="0" bottom="0" percent="0" rank="0" text="" dxfId="2029">
      <formula>COUNTIF(CO24,"*女*")</formula>
    </cfRule>
  </conditionalFormatting>
  <conditionalFormatting sqref="CL25:CM25">
    <cfRule type="expression" priority="589" aboveAverage="0" equalAverage="0" bottom="0" percent="0" rank="0" text="" dxfId="2030">
      <formula>COUNTIF(CO24,"*女*")</formula>
    </cfRule>
  </conditionalFormatting>
  <conditionalFormatting sqref="CL26:CM27">
    <cfRule type="expression" priority="590" aboveAverage="0" equalAverage="0" bottom="0" percent="0" rank="0" text="" dxfId="2031">
      <formula>COUNTIF(CO24,"*女*")</formula>
    </cfRule>
  </conditionalFormatting>
  <conditionalFormatting sqref="CL34:CM34">
    <cfRule type="expression" priority="591" aboveAverage="0" equalAverage="0" bottom="0" percent="0" rank="0" text="" dxfId="2032">
      <formula>COUNTIF(CO34,"*女*")</formula>
    </cfRule>
  </conditionalFormatting>
  <conditionalFormatting sqref="CL35:CM35">
    <cfRule type="expression" priority="592" aboveAverage="0" equalAverage="0" bottom="0" percent="0" rank="0" text="" dxfId="2033">
      <formula>COUNTIF(CO34,"*女*")</formula>
    </cfRule>
  </conditionalFormatting>
  <conditionalFormatting sqref="CL36:CM37">
    <cfRule type="expression" priority="593" aboveAverage="0" equalAverage="0" bottom="0" percent="0" rank="0" text="" dxfId="2034">
      <formula>COUNTIF(CO34,"*女*")</formula>
    </cfRule>
  </conditionalFormatting>
  <conditionalFormatting sqref="CL7:CO7">
    <cfRule type="expression" priority="594" aboveAverage="0" equalAverage="0" bottom="0" percent="0" rank="0" text="" dxfId="2035">
      <formula>COUNTIF(CO3,"*女*")</formula>
    </cfRule>
  </conditionalFormatting>
  <conditionalFormatting sqref="CL10:CO10">
    <cfRule type="expression" priority="595" aboveAverage="0" equalAverage="0" bottom="0" percent="0" rank="0" text="" dxfId="2036">
      <formula>COUNTIF(CO3,"*女*")</formula>
    </cfRule>
  </conditionalFormatting>
  <conditionalFormatting sqref="CL17:CO17">
    <cfRule type="expression" priority="596" aboveAverage="0" equalAverage="0" bottom="0" percent="0" rank="0" text="" dxfId="2037">
      <formula>COUNTIF(CO13,"*女*")</formula>
    </cfRule>
  </conditionalFormatting>
  <conditionalFormatting sqref="CL20:CO20">
    <cfRule type="expression" priority="597" aboveAverage="0" equalAverage="0" bottom="0" percent="0" rank="0" text="" dxfId="2038">
      <formula>COUNTIF(CO13,"*女*")</formula>
    </cfRule>
  </conditionalFormatting>
  <conditionalFormatting sqref="CL28:CO28">
    <cfRule type="expression" priority="598" aboveAverage="0" equalAverage="0" bottom="0" percent="0" rank="0" text="" dxfId="2039">
      <formula>COUNTIF(CO24,"*女*")</formula>
    </cfRule>
  </conditionalFormatting>
  <conditionalFormatting sqref="CL31:CO31">
    <cfRule type="expression" priority="599" aboveAverage="0" equalAverage="0" bottom="0" percent="0" rank="0" text="" dxfId="2040">
      <formula>COUNTIF(CO24,"*女*")</formula>
    </cfRule>
  </conditionalFormatting>
  <conditionalFormatting sqref="CL38:CO38">
    <cfRule type="expression" priority="600" aboveAverage="0" equalAverage="0" bottom="0" percent="0" rank="0" text="" dxfId="2041">
      <formula>COUNTIF(CO34,"*女*")</formula>
    </cfRule>
  </conditionalFormatting>
  <conditionalFormatting sqref="CL41:CO41">
    <cfRule type="expression" priority="601" aboveAverage="0" equalAverage="0" bottom="0" percent="0" rank="0" text="" dxfId="2042">
      <formula>COUNTIF(CO34,"*女*")</formula>
    </cfRule>
  </conditionalFormatting>
  <conditionalFormatting sqref="CM9:CO9">
    <cfRule type="expression" priority="602" aboveAverage="0" equalAverage="0" bottom="0" percent="0" rank="0" text="" dxfId="2043">
      <formula>COUNTIF(CO3,"*女*")</formula>
    </cfRule>
  </conditionalFormatting>
  <conditionalFormatting sqref="CM19:CO19">
    <cfRule type="expression" priority="603" aboveAverage="0" equalAverage="0" bottom="0" percent="0" rank="0" text="" dxfId="2044">
      <formula>COUNTIF(CO13,"*女*")</formula>
    </cfRule>
  </conditionalFormatting>
  <conditionalFormatting sqref="CM30:CO30">
    <cfRule type="expression" priority="604" aboveAverage="0" equalAverage="0" bottom="0" percent="0" rank="0" text="" dxfId="2045">
      <formula>COUNTIF(CO24,"*女*")</formula>
    </cfRule>
  </conditionalFormatting>
  <conditionalFormatting sqref="CM40:CO40">
    <cfRule type="expression" priority="605" aboveAverage="0" equalAverage="0" bottom="0" percent="0" rank="0" text="" dxfId="2046">
      <formula>COUNTIF(CO34,"*女*")</formula>
    </cfRule>
  </conditionalFormatting>
  <conditionalFormatting sqref="CO3:CO4">
    <cfRule type="expression" priority="606" aboveAverage="0" equalAverage="0" bottom="0" percent="0" rank="0" text="" dxfId="2047">
      <formula>COUNTIF(CO3,"*女*")</formula>
    </cfRule>
  </conditionalFormatting>
  <conditionalFormatting sqref="CO5:CO6">
    <cfRule type="expression" priority="607" aboveAverage="0" equalAverage="0" bottom="0" percent="0" rank="0" text="" dxfId="2048">
      <formula>COUNTIF(CO3,"*女*")</formula>
    </cfRule>
  </conditionalFormatting>
  <conditionalFormatting sqref="CO13:CO14">
    <cfRule type="expression" priority="608" aboveAverage="0" equalAverage="0" bottom="0" percent="0" rank="0" text="" dxfId="2049">
      <formula>COUNTIF(CO13,"*女*")</formula>
    </cfRule>
  </conditionalFormatting>
  <conditionalFormatting sqref="CO15:CO16">
    <cfRule type="expression" priority="609" aboveAverage="0" equalAverage="0" bottom="0" percent="0" rank="0" text="" dxfId="2050">
      <formula>COUNTIF(CO13,"*女*")</formula>
    </cfRule>
  </conditionalFormatting>
  <conditionalFormatting sqref="CO24:CO25">
    <cfRule type="expression" priority="610" aboveAverage="0" equalAverage="0" bottom="0" percent="0" rank="0" text="" dxfId="2051">
      <formula>COUNTIF(CO24,"*女*")</formula>
    </cfRule>
  </conditionalFormatting>
  <conditionalFormatting sqref="CO26:CO27">
    <cfRule type="expression" priority="611" aboveAverage="0" equalAverage="0" bottom="0" percent="0" rank="0" text="" dxfId="2052">
      <formula>COUNTIF(CO24,"*女*")</formula>
    </cfRule>
  </conditionalFormatting>
  <conditionalFormatting sqref="CO34:CO35">
    <cfRule type="expression" priority="612" aboveAverage="0" equalAverage="0" bottom="0" percent="0" rank="0" text="" dxfId="2053">
      <formula>COUNTIF(CO34,"*女*")</formula>
    </cfRule>
  </conditionalFormatting>
  <conditionalFormatting sqref="CO36:CO37">
    <cfRule type="expression" priority="613" aboveAverage="0" equalAverage="0" bottom="0" percent="0" rank="0" text="" dxfId="2054">
      <formula>COUNTIF(CO34,"*女*")</formula>
    </cfRule>
  </conditionalFormatting>
  <conditionalFormatting sqref="CR8:CR9">
    <cfRule type="expression" priority="614" aboveAverage="0" equalAverage="0" bottom="0" percent="0" rank="0" text="" dxfId="2055">
      <formula>COUNTIF(CU3,"*女*")</formula>
    </cfRule>
  </conditionalFormatting>
  <conditionalFormatting sqref="CR18:CR19">
    <cfRule type="expression" priority="615" aboveAverage="0" equalAverage="0" bottom="0" percent="0" rank="0" text="" dxfId="2056">
      <formula>COUNTIF(CU13,"*女*")</formula>
    </cfRule>
  </conditionalFormatting>
  <conditionalFormatting sqref="CR29:CR30">
    <cfRule type="expression" priority="616" aboveAverage="0" equalAverage="0" bottom="0" percent="0" rank="0" text="" dxfId="2057">
      <formula>COUNTIF(CU24,"*女*")</formula>
    </cfRule>
  </conditionalFormatting>
  <conditionalFormatting sqref="CR39:CR40">
    <cfRule type="expression" priority="617" aboveAverage="0" equalAverage="0" bottom="0" percent="0" rank="0" text="" dxfId="2058">
      <formula>COUNTIF(CU34,"*女*")</formula>
    </cfRule>
  </conditionalFormatting>
  <conditionalFormatting sqref="CR3:CS3">
    <cfRule type="expression" priority="618" aboveAverage="0" equalAverage="0" bottom="0" percent="0" rank="0" text="" dxfId="2059">
      <formula>COUNTIF(CU3,"*女*")</formula>
    </cfRule>
  </conditionalFormatting>
  <conditionalFormatting sqref="CR4:CS4">
    <cfRule type="expression" priority="619" aboveAverage="0" equalAverage="0" bottom="0" percent="0" rank="0" text="" dxfId="2060">
      <formula>COUNTIF(CU3,"*女*")</formula>
    </cfRule>
  </conditionalFormatting>
  <conditionalFormatting sqref="CR5:CS6">
    <cfRule type="expression" priority="620" aboveAverage="0" equalAverage="0" bottom="0" percent="0" rank="0" text="" dxfId="2061">
      <formula>COUNTIF(CU3,"*女*")</formula>
    </cfRule>
  </conditionalFormatting>
  <conditionalFormatting sqref="CR13:CS13">
    <cfRule type="expression" priority="621" aboveAverage="0" equalAverage="0" bottom="0" percent="0" rank="0" text="" dxfId="2062">
      <formula>COUNTIF(CU13,"*女*")</formula>
    </cfRule>
  </conditionalFormatting>
  <conditionalFormatting sqref="CR14:CS14">
    <cfRule type="expression" priority="622" aboveAverage="0" equalAverage="0" bottom="0" percent="0" rank="0" text="" dxfId="2063">
      <formula>COUNTIF(CU13,"*女*")</formula>
    </cfRule>
  </conditionalFormatting>
  <conditionalFormatting sqref="CR15:CS16">
    <cfRule type="expression" priority="623" aboveAverage="0" equalAverage="0" bottom="0" percent="0" rank="0" text="" dxfId="2064">
      <formula>COUNTIF(CU13,"*女*")</formula>
    </cfRule>
  </conditionalFormatting>
  <conditionalFormatting sqref="CR24:CS24">
    <cfRule type="expression" priority="624" aboveAverage="0" equalAverage="0" bottom="0" percent="0" rank="0" text="" dxfId="2065">
      <formula>COUNTIF(CU24,"*女*")</formula>
    </cfRule>
  </conditionalFormatting>
  <conditionalFormatting sqref="CR25:CS25">
    <cfRule type="expression" priority="625" aboveAverage="0" equalAverage="0" bottom="0" percent="0" rank="0" text="" dxfId="2066">
      <formula>COUNTIF(CU24,"*女*")</formula>
    </cfRule>
  </conditionalFormatting>
  <conditionalFormatting sqref="CR26:CS27">
    <cfRule type="expression" priority="626" aboveAverage="0" equalAverage="0" bottom="0" percent="0" rank="0" text="" dxfId="2067">
      <formula>COUNTIF(CU24,"*女*")</formula>
    </cfRule>
  </conditionalFormatting>
  <conditionalFormatting sqref="CR34:CS34">
    <cfRule type="expression" priority="627" aboveAverage="0" equalAverage="0" bottom="0" percent="0" rank="0" text="" dxfId="2068">
      <formula>COUNTIF(CU34,"*女*")</formula>
    </cfRule>
  </conditionalFormatting>
  <conditionalFormatting sqref="CR35:CS35">
    <cfRule type="expression" priority="628" aboveAverage="0" equalAverage="0" bottom="0" percent="0" rank="0" text="" dxfId="2069">
      <formula>COUNTIF(CU34,"*女*")</formula>
    </cfRule>
  </conditionalFormatting>
  <conditionalFormatting sqref="CR36:CS37">
    <cfRule type="expression" priority="629" aboveAverage="0" equalAverage="0" bottom="0" percent="0" rank="0" text="" dxfId="2070">
      <formula>COUNTIF(CU34,"*女*")</formula>
    </cfRule>
  </conditionalFormatting>
  <conditionalFormatting sqref="CR7:CU7">
    <cfRule type="expression" priority="630" aboveAverage="0" equalAverage="0" bottom="0" percent="0" rank="0" text="" dxfId="2071">
      <formula>COUNTIF(CU3,"*女*")</formula>
    </cfRule>
  </conditionalFormatting>
  <conditionalFormatting sqref="CR10:CU10">
    <cfRule type="expression" priority="631" aboveAverage="0" equalAverage="0" bottom="0" percent="0" rank="0" text="" dxfId="2072">
      <formula>COUNTIF(CU3,"*女*")</formula>
    </cfRule>
  </conditionalFormatting>
  <conditionalFormatting sqref="CR17:CU17">
    <cfRule type="expression" priority="632" aboveAverage="0" equalAverage="0" bottom="0" percent="0" rank="0" text="" dxfId="2073">
      <formula>COUNTIF(CU13,"*女*")</formula>
    </cfRule>
  </conditionalFormatting>
  <conditionalFormatting sqref="CR20:CU20">
    <cfRule type="expression" priority="633" aboveAverage="0" equalAverage="0" bottom="0" percent="0" rank="0" text="" dxfId="2074">
      <formula>COUNTIF(CU13,"*女*")</formula>
    </cfRule>
  </conditionalFormatting>
  <conditionalFormatting sqref="CR28:CU28">
    <cfRule type="expression" priority="634" aboveAverage="0" equalAverage="0" bottom="0" percent="0" rank="0" text="" dxfId="2075">
      <formula>COUNTIF(CU24,"*女*")</formula>
    </cfRule>
  </conditionalFormatting>
  <conditionalFormatting sqref="CR31:CU31">
    <cfRule type="expression" priority="635" aboveAverage="0" equalAverage="0" bottom="0" percent="0" rank="0" text="" dxfId="2076">
      <formula>COUNTIF(CU24,"*女*")</formula>
    </cfRule>
  </conditionalFormatting>
  <conditionalFormatting sqref="CR38:CU38">
    <cfRule type="expression" priority="636" aboveAverage="0" equalAverage="0" bottom="0" percent="0" rank="0" text="" dxfId="2077">
      <formula>COUNTIF(CU34,"*女*")</formula>
    </cfRule>
  </conditionalFormatting>
  <conditionalFormatting sqref="CR41:CU41">
    <cfRule type="expression" priority="637" aboveAverage="0" equalAverage="0" bottom="0" percent="0" rank="0" text="" dxfId="2078">
      <formula>COUNTIF(CU34,"*女*")</formula>
    </cfRule>
  </conditionalFormatting>
  <conditionalFormatting sqref="CS9:CU9">
    <cfRule type="expression" priority="638" aboveAverage="0" equalAverage="0" bottom="0" percent="0" rank="0" text="" dxfId="2079">
      <formula>COUNTIF(CU3,"*女*")</formula>
    </cfRule>
  </conditionalFormatting>
  <conditionalFormatting sqref="CS19:CU19">
    <cfRule type="expression" priority="639" aboveAverage="0" equalAverage="0" bottom="0" percent="0" rank="0" text="" dxfId="2080">
      <formula>COUNTIF(CU13,"*女*")</formula>
    </cfRule>
  </conditionalFormatting>
  <conditionalFormatting sqref="CS30:CU30">
    <cfRule type="expression" priority="640" aboveAverage="0" equalAverage="0" bottom="0" percent="0" rank="0" text="" dxfId="2081">
      <formula>COUNTIF(CU24,"*女*")</formula>
    </cfRule>
  </conditionalFormatting>
  <conditionalFormatting sqref="CS40:CU40">
    <cfRule type="expression" priority="641" aboveAverage="0" equalAverage="0" bottom="0" percent="0" rank="0" text="" dxfId="2082">
      <formula>COUNTIF(CU34,"*女*")</formula>
    </cfRule>
  </conditionalFormatting>
  <conditionalFormatting sqref="CU3:CU4">
    <cfRule type="expression" priority="642" aboveAverage="0" equalAverage="0" bottom="0" percent="0" rank="0" text="" dxfId="2083">
      <formula>COUNTIF(CU3,"*女*")</formula>
    </cfRule>
  </conditionalFormatting>
  <conditionalFormatting sqref="CU5:CU6">
    <cfRule type="expression" priority="643" aboveAverage="0" equalAverage="0" bottom="0" percent="0" rank="0" text="" dxfId="2084">
      <formula>COUNTIF(CU3,"*女*")</formula>
    </cfRule>
  </conditionalFormatting>
  <conditionalFormatting sqref="CU13:CU14">
    <cfRule type="expression" priority="644" aboveAverage="0" equalAverage="0" bottom="0" percent="0" rank="0" text="" dxfId="2085">
      <formula>COUNTIF(CU13,"*女*")</formula>
    </cfRule>
  </conditionalFormatting>
  <conditionalFormatting sqref="CU15:CU16">
    <cfRule type="expression" priority="645" aboveAverage="0" equalAverage="0" bottom="0" percent="0" rank="0" text="" dxfId="2086">
      <formula>COUNTIF(CU13,"*女*")</formula>
    </cfRule>
  </conditionalFormatting>
  <conditionalFormatting sqref="CU24:CU25">
    <cfRule type="expression" priority="646" aboveAverage="0" equalAverage="0" bottom="0" percent="0" rank="0" text="" dxfId="2087">
      <formula>COUNTIF(CU24,"*女*")</formula>
    </cfRule>
  </conditionalFormatting>
  <conditionalFormatting sqref="CU26:CU27">
    <cfRule type="expression" priority="647" aboveAverage="0" equalAverage="0" bottom="0" percent="0" rank="0" text="" dxfId="2088">
      <formula>COUNTIF(CU24,"*女*")</formula>
    </cfRule>
  </conditionalFormatting>
  <conditionalFormatting sqref="CU34:CU35">
    <cfRule type="expression" priority="648" aboveAverage="0" equalAverage="0" bottom="0" percent="0" rank="0" text="" dxfId="2089">
      <formula>COUNTIF(CU34,"*女*")</formula>
    </cfRule>
  </conditionalFormatting>
  <conditionalFormatting sqref="CU36:CU37">
    <cfRule type="expression" priority="649" aboveAverage="0" equalAverage="0" bottom="0" percent="0" rank="0" text="" dxfId="2090">
      <formula>COUNTIF(CU34,"*女*")</formula>
    </cfRule>
  </conditionalFormatting>
  <conditionalFormatting sqref="CW8:CW9">
    <cfRule type="expression" priority="650" aboveAverage="0" equalAverage="0" bottom="0" percent="0" rank="0" text="" dxfId="2091">
      <formula>COUNTIF(CZ3,"*女*")</formula>
    </cfRule>
  </conditionalFormatting>
  <conditionalFormatting sqref="CW18:CW19">
    <cfRule type="expression" priority="651" aboveAverage="0" equalAverage="0" bottom="0" percent="0" rank="0" text="" dxfId="2092">
      <formula>COUNTIF(CZ13,"*女*")</formula>
    </cfRule>
  </conditionalFormatting>
  <conditionalFormatting sqref="CW29:CW30">
    <cfRule type="expression" priority="652" aboveAverage="0" equalAverage="0" bottom="0" percent="0" rank="0" text="" dxfId="2093">
      <formula>COUNTIF(CZ24,"*女*")</formula>
    </cfRule>
  </conditionalFormatting>
  <conditionalFormatting sqref="CW39:CW40">
    <cfRule type="expression" priority="653" aboveAverage="0" equalAverage="0" bottom="0" percent="0" rank="0" text="" dxfId="2094">
      <formula>COUNTIF(CZ34,"*女*")</formula>
    </cfRule>
  </conditionalFormatting>
  <conditionalFormatting sqref="CW3:CX3">
    <cfRule type="expression" priority="654" aboveAverage="0" equalAverage="0" bottom="0" percent="0" rank="0" text="" dxfId="2095">
      <formula>COUNTIF(CZ3,"*女*")</formula>
    </cfRule>
  </conditionalFormatting>
  <conditionalFormatting sqref="CW4:CX4">
    <cfRule type="expression" priority="655" aboveAverage="0" equalAverage="0" bottom="0" percent="0" rank="0" text="" dxfId="2096">
      <formula>COUNTIF(CZ3,"*女*")</formula>
    </cfRule>
  </conditionalFormatting>
  <conditionalFormatting sqref="CW5:CX6">
    <cfRule type="expression" priority="656" aboveAverage="0" equalAverage="0" bottom="0" percent="0" rank="0" text="" dxfId="2097">
      <formula>COUNTIF(CZ3,"*女*")</formula>
    </cfRule>
  </conditionalFormatting>
  <conditionalFormatting sqref="CW13:CX13">
    <cfRule type="expression" priority="657" aboveAverage="0" equalAverage="0" bottom="0" percent="0" rank="0" text="" dxfId="2098">
      <formula>COUNTIF(CZ13,"*女*")</formula>
    </cfRule>
  </conditionalFormatting>
  <conditionalFormatting sqref="CW14:CX14">
    <cfRule type="expression" priority="658" aboveAverage="0" equalAverage="0" bottom="0" percent="0" rank="0" text="" dxfId="2099">
      <formula>COUNTIF(CZ13,"*女*")</formula>
    </cfRule>
  </conditionalFormatting>
  <conditionalFormatting sqref="CW15:CX16">
    <cfRule type="expression" priority="659" aboveAverage="0" equalAverage="0" bottom="0" percent="0" rank="0" text="" dxfId="2100">
      <formula>COUNTIF(CZ13,"*女*")</formula>
    </cfRule>
  </conditionalFormatting>
  <conditionalFormatting sqref="CW24:CX24">
    <cfRule type="expression" priority="660" aboveAverage="0" equalAverage="0" bottom="0" percent="0" rank="0" text="" dxfId="2101">
      <formula>COUNTIF(CZ24,"*女*")</formula>
    </cfRule>
  </conditionalFormatting>
  <conditionalFormatting sqref="CW25:CX25">
    <cfRule type="expression" priority="661" aboveAverage="0" equalAverage="0" bottom="0" percent="0" rank="0" text="" dxfId="2102">
      <formula>COUNTIF(CZ24,"*女*")</formula>
    </cfRule>
  </conditionalFormatting>
  <conditionalFormatting sqref="CW26:CX27">
    <cfRule type="expression" priority="662" aboveAverage="0" equalAverage="0" bottom="0" percent="0" rank="0" text="" dxfId="2103">
      <formula>COUNTIF(CZ24,"*女*")</formula>
    </cfRule>
  </conditionalFormatting>
  <conditionalFormatting sqref="CW34:CX34">
    <cfRule type="expression" priority="663" aboveAverage="0" equalAverage="0" bottom="0" percent="0" rank="0" text="" dxfId="2104">
      <formula>COUNTIF(CZ34,"*女*")</formula>
    </cfRule>
  </conditionalFormatting>
  <conditionalFormatting sqref="CW35:CX35">
    <cfRule type="expression" priority="664" aboveAverage="0" equalAverage="0" bottom="0" percent="0" rank="0" text="" dxfId="2105">
      <formula>COUNTIF(CZ34,"*女*")</formula>
    </cfRule>
  </conditionalFormatting>
  <conditionalFormatting sqref="CW36:CX37">
    <cfRule type="expression" priority="665" aboveAverage="0" equalAverage="0" bottom="0" percent="0" rank="0" text="" dxfId="2106">
      <formula>COUNTIF(CZ34,"*女*")</formula>
    </cfRule>
  </conditionalFormatting>
  <conditionalFormatting sqref="CW7:CZ7">
    <cfRule type="expression" priority="666" aboveAverage="0" equalAverage="0" bottom="0" percent="0" rank="0" text="" dxfId="2107">
      <formula>COUNTIF(CZ3,"*女*")</formula>
    </cfRule>
  </conditionalFormatting>
  <conditionalFormatting sqref="CW10:CZ10">
    <cfRule type="expression" priority="667" aboveAverage="0" equalAverage="0" bottom="0" percent="0" rank="0" text="" dxfId="2108">
      <formula>COUNTIF(CZ3,"*女*")</formula>
    </cfRule>
  </conditionalFormatting>
  <conditionalFormatting sqref="CW17:CZ17">
    <cfRule type="expression" priority="668" aboveAverage="0" equalAverage="0" bottom="0" percent="0" rank="0" text="" dxfId="2109">
      <formula>COUNTIF(CZ13,"*女*")</formula>
    </cfRule>
  </conditionalFormatting>
  <conditionalFormatting sqref="CW20:CZ20">
    <cfRule type="expression" priority="669" aboveAverage="0" equalAverage="0" bottom="0" percent="0" rank="0" text="" dxfId="2110">
      <formula>COUNTIF(CZ13,"*女*")</formula>
    </cfRule>
  </conditionalFormatting>
  <conditionalFormatting sqref="CW28:CZ28">
    <cfRule type="expression" priority="670" aboveAverage="0" equalAverage="0" bottom="0" percent="0" rank="0" text="" dxfId="2111">
      <formula>COUNTIF(CZ24,"*女*")</formula>
    </cfRule>
  </conditionalFormatting>
  <conditionalFormatting sqref="CW31:CZ31">
    <cfRule type="expression" priority="671" aboveAverage="0" equalAverage="0" bottom="0" percent="0" rank="0" text="" dxfId="2112">
      <formula>COUNTIF(CZ24,"*女*")</formula>
    </cfRule>
  </conditionalFormatting>
  <conditionalFormatting sqref="CW38:CZ38">
    <cfRule type="expression" priority="672" aboveAverage="0" equalAverage="0" bottom="0" percent="0" rank="0" text="" dxfId="2113">
      <formula>COUNTIF(CZ34,"*女*")</formula>
    </cfRule>
  </conditionalFormatting>
  <conditionalFormatting sqref="CW41:CZ41">
    <cfRule type="expression" priority="673" aboveAverage="0" equalAverage="0" bottom="0" percent="0" rank="0" text="" dxfId="2114">
      <formula>COUNTIF(CZ34,"*女*")</formula>
    </cfRule>
  </conditionalFormatting>
  <conditionalFormatting sqref="CX9:CZ9">
    <cfRule type="expression" priority="674" aboveAverage="0" equalAverage="0" bottom="0" percent="0" rank="0" text="" dxfId="2115">
      <formula>COUNTIF(CZ3,"*女*")</formula>
    </cfRule>
  </conditionalFormatting>
  <conditionalFormatting sqref="CX19:CZ19">
    <cfRule type="expression" priority="675" aboveAverage="0" equalAverage="0" bottom="0" percent="0" rank="0" text="" dxfId="2116">
      <formula>COUNTIF(CZ13,"*女*")</formula>
    </cfRule>
  </conditionalFormatting>
  <conditionalFormatting sqref="CX30:CZ30">
    <cfRule type="expression" priority="676" aboveAverage="0" equalAverage="0" bottom="0" percent="0" rank="0" text="" dxfId="2117">
      <formula>COUNTIF(CZ24,"*女*")</formula>
    </cfRule>
  </conditionalFormatting>
  <conditionalFormatting sqref="CX40:CZ40">
    <cfRule type="expression" priority="677" aboveAverage="0" equalAverage="0" bottom="0" percent="0" rank="0" text="" dxfId="2118">
      <formula>COUNTIF(CZ34,"*女*")</formula>
    </cfRule>
  </conditionalFormatting>
  <conditionalFormatting sqref="CZ3:CZ4">
    <cfRule type="expression" priority="678" aboveAverage="0" equalAverage="0" bottom="0" percent="0" rank="0" text="" dxfId="2119">
      <formula>COUNTIF(CZ3,"*女*")</formula>
    </cfRule>
  </conditionalFormatting>
  <conditionalFormatting sqref="CZ5:CZ6">
    <cfRule type="expression" priority="679" aboveAverage="0" equalAverage="0" bottom="0" percent="0" rank="0" text="" dxfId="2120">
      <formula>COUNTIF(CZ3,"*女*")</formula>
    </cfRule>
  </conditionalFormatting>
  <conditionalFormatting sqref="CZ13:CZ14">
    <cfRule type="expression" priority="680" aboveAverage="0" equalAverage="0" bottom="0" percent="0" rank="0" text="" dxfId="2121">
      <formula>COUNTIF(CZ13,"*女*")</formula>
    </cfRule>
  </conditionalFormatting>
  <conditionalFormatting sqref="CZ15:CZ16">
    <cfRule type="expression" priority="681" aboveAverage="0" equalAverage="0" bottom="0" percent="0" rank="0" text="" dxfId="2122">
      <formula>COUNTIF(CZ13,"*女*")</formula>
    </cfRule>
  </conditionalFormatting>
  <conditionalFormatting sqref="CZ24:CZ25">
    <cfRule type="expression" priority="682" aboveAverage="0" equalAverage="0" bottom="0" percent="0" rank="0" text="" dxfId="2123">
      <formula>COUNTIF(CZ24,"*女*")</formula>
    </cfRule>
  </conditionalFormatting>
  <conditionalFormatting sqref="CZ26:CZ27">
    <cfRule type="expression" priority="683" aboveAverage="0" equalAverage="0" bottom="0" percent="0" rank="0" text="" dxfId="2124">
      <formula>COUNTIF(CZ24,"*女*")</formula>
    </cfRule>
  </conditionalFormatting>
  <conditionalFormatting sqref="CZ34:CZ35">
    <cfRule type="expression" priority="684" aboveAverage="0" equalAverage="0" bottom="0" percent="0" rank="0" text="" dxfId="2125">
      <formula>COUNTIF(CZ34,"*女*")</formula>
    </cfRule>
  </conditionalFormatting>
  <conditionalFormatting sqref="CZ36:CZ37">
    <cfRule type="expression" priority="685" aboveAverage="0" equalAverage="0" bottom="0" percent="0" rank="0" text="" dxfId="2126">
      <formula>COUNTIF(CZ34,"*女*")</formula>
    </cfRule>
  </conditionalFormatting>
  <conditionalFormatting sqref="DC8:DC9">
    <cfRule type="expression" priority="686" aboveAverage="0" equalAverage="0" bottom="0" percent="0" rank="0" text="" dxfId="2127">
      <formula>COUNTIF(DF3,"*女*")</formula>
    </cfRule>
  </conditionalFormatting>
  <conditionalFormatting sqref="DC18:DC19">
    <cfRule type="expression" priority="687" aboveAverage="0" equalAverage="0" bottom="0" percent="0" rank="0" text="" dxfId="2128">
      <formula>COUNTIF(DF13,"*女*")</formula>
    </cfRule>
  </conditionalFormatting>
  <conditionalFormatting sqref="DC29:DC30">
    <cfRule type="expression" priority="688" aboveAverage="0" equalAverage="0" bottom="0" percent="0" rank="0" text="" dxfId="2129">
      <formula>COUNTIF(DF24,"*女*")</formula>
    </cfRule>
  </conditionalFormatting>
  <conditionalFormatting sqref="DC39:DC40">
    <cfRule type="expression" priority="689" aboveAverage="0" equalAverage="0" bottom="0" percent="0" rank="0" text="" dxfId="2130">
      <formula>COUNTIF(DF34,"*女*")</formula>
    </cfRule>
  </conditionalFormatting>
  <conditionalFormatting sqref="DC3:DD3">
    <cfRule type="expression" priority="690" aboveAverage="0" equalAverage="0" bottom="0" percent="0" rank="0" text="" dxfId="2131">
      <formula>COUNTIF(DF3,"*女*")</formula>
    </cfRule>
  </conditionalFormatting>
  <conditionalFormatting sqref="DC4:DD4">
    <cfRule type="expression" priority="691" aboveAverage="0" equalAverage="0" bottom="0" percent="0" rank="0" text="" dxfId="2132">
      <formula>COUNTIF(DF3,"*女*")</formula>
    </cfRule>
  </conditionalFormatting>
  <conditionalFormatting sqref="DC5:DD6">
    <cfRule type="expression" priority="692" aboveAverage="0" equalAverage="0" bottom="0" percent="0" rank="0" text="" dxfId="2133">
      <formula>COUNTIF(DF3,"*女*")</formula>
    </cfRule>
  </conditionalFormatting>
  <conditionalFormatting sqref="DC13:DD13">
    <cfRule type="expression" priority="693" aboveAverage="0" equalAverage="0" bottom="0" percent="0" rank="0" text="" dxfId="2134">
      <formula>COUNTIF(DF13,"*女*")</formula>
    </cfRule>
  </conditionalFormatting>
  <conditionalFormatting sqref="DC14:DD14">
    <cfRule type="expression" priority="694" aboveAverage="0" equalAverage="0" bottom="0" percent="0" rank="0" text="" dxfId="2135">
      <formula>COUNTIF(DF13,"*女*")</formula>
    </cfRule>
  </conditionalFormatting>
  <conditionalFormatting sqref="DC15:DD16">
    <cfRule type="expression" priority="695" aboveAverage="0" equalAverage="0" bottom="0" percent="0" rank="0" text="" dxfId="2136">
      <formula>COUNTIF(DF13,"*女*")</formula>
    </cfRule>
  </conditionalFormatting>
  <conditionalFormatting sqref="DC24:DD24">
    <cfRule type="expression" priority="696" aboveAverage="0" equalAverage="0" bottom="0" percent="0" rank="0" text="" dxfId="2137">
      <formula>COUNTIF(DF24,"*女*")</formula>
    </cfRule>
  </conditionalFormatting>
  <conditionalFormatting sqref="DC25:DD25">
    <cfRule type="expression" priority="697" aboveAverage="0" equalAverage="0" bottom="0" percent="0" rank="0" text="" dxfId="2138">
      <formula>COUNTIF(DF24,"*女*")</formula>
    </cfRule>
  </conditionalFormatting>
  <conditionalFormatting sqref="DC26:DD27">
    <cfRule type="expression" priority="698" aboveAverage="0" equalAverage="0" bottom="0" percent="0" rank="0" text="" dxfId="2139">
      <formula>COUNTIF(DF24,"*女*")</formula>
    </cfRule>
  </conditionalFormatting>
  <conditionalFormatting sqref="DC34:DD34">
    <cfRule type="expression" priority="699" aboveAverage="0" equalAverage="0" bottom="0" percent="0" rank="0" text="" dxfId="2140">
      <formula>COUNTIF(DF34,"*女*")</formula>
    </cfRule>
  </conditionalFormatting>
  <conditionalFormatting sqref="DC35:DD35">
    <cfRule type="expression" priority="700" aboveAverage="0" equalAverage="0" bottom="0" percent="0" rank="0" text="" dxfId="2141">
      <formula>COUNTIF(DF34,"*女*")</formula>
    </cfRule>
  </conditionalFormatting>
  <conditionalFormatting sqref="DC36:DD37">
    <cfRule type="expression" priority="701" aboveAverage="0" equalAverage="0" bottom="0" percent="0" rank="0" text="" dxfId="2142">
      <formula>COUNTIF(DF34,"*女*")</formula>
    </cfRule>
  </conditionalFormatting>
  <conditionalFormatting sqref="DC7:DF7">
    <cfRule type="expression" priority="702" aboveAverage="0" equalAverage="0" bottom="0" percent="0" rank="0" text="" dxfId="2143">
      <formula>COUNTIF(DF3,"*女*")</formula>
    </cfRule>
  </conditionalFormatting>
  <conditionalFormatting sqref="DC10:DF10">
    <cfRule type="expression" priority="703" aboveAverage="0" equalAverage="0" bottom="0" percent="0" rank="0" text="" dxfId="2144">
      <formula>COUNTIF(DF3,"*女*")</formula>
    </cfRule>
  </conditionalFormatting>
  <conditionalFormatting sqref="DC17:DF17">
    <cfRule type="expression" priority="704" aboveAverage="0" equalAverage="0" bottom="0" percent="0" rank="0" text="" dxfId="2145">
      <formula>COUNTIF(DF13,"*女*")</formula>
    </cfRule>
  </conditionalFormatting>
  <conditionalFormatting sqref="DC20:DF20">
    <cfRule type="expression" priority="705" aboveAverage="0" equalAverage="0" bottom="0" percent="0" rank="0" text="" dxfId="2146">
      <formula>COUNTIF(DF13,"*女*")</formula>
    </cfRule>
  </conditionalFormatting>
  <conditionalFormatting sqref="DC28:DF28">
    <cfRule type="expression" priority="706" aboveAverage="0" equalAverage="0" bottom="0" percent="0" rank="0" text="" dxfId="2147">
      <formula>COUNTIF(DF24,"*女*")</formula>
    </cfRule>
  </conditionalFormatting>
  <conditionalFormatting sqref="DC31:DF31">
    <cfRule type="expression" priority="707" aboveAverage="0" equalAverage="0" bottom="0" percent="0" rank="0" text="" dxfId="2148">
      <formula>COUNTIF(DF24,"*女*")</formula>
    </cfRule>
  </conditionalFormatting>
  <conditionalFormatting sqref="DC38:DF38">
    <cfRule type="expression" priority="708" aboveAverage="0" equalAverage="0" bottom="0" percent="0" rank="0" text="" dxfId="2149">
      <formula>COUNTIF(DF34,"*女*")</formula>
    </cfRule>
  </conditionalFormatting>
  <conditionalFormatting sqref="DC41:DF41">
    <cfRule type="expression" priority="709" aboveAverage="0" equalAverage="0" bottom="0" percent="0" rank="0" text="" dxfId="2150">
      <formula>COUNTIF(DF34,"*女*")</formula>
    </cfRule>
  </conditionalFormatting>
  <conditionalFormatting sqref="DD9:DF9">
    <cfRule type="expression" priority="710" aboveAverage="0" equalAverage="0" bottom="0" percent="0" rank="0" text="" dxfId="2151">
      <formula>COUNTIF(DF3,"*女*")</formula>
    </cfRule>
  </conditionalFormatting>
  <conditionalFormatting sqref="DD19:DF19">
    <cfRule type="expression" priority="711" aboveAverage="0" equalAverage="0" bottom="0" percent="0" rank="0" text="" dxfId="2152">
      <formula>COUNTIF(DF13,"*女*")</formula>
    </cfRule>
  </conditionalFormatting>
  <conditionalFormatting sqref="DD30:DF30">
    <cfRule type="expression" priority="712" aboveAverage="0" equalAverage="0" bottom="0" percent="0" rank="0" text="" dxfId="2153">
      <formula>COUNTIF(DF24,"*女*")</formula>
    </cfRule>
  </conditionalFormatting>
  <conditionalFormatting sqref="DD40:DF40">
    <cfRule type="expression" priority="713" aboveAverage="0" equalAverage="0" bottom="0" percent="0" rank="0" text="" dxfId="2154">
      <formula>COUNTIF(DF34,"*女*")</formula>
    </cfRule>
  </conditionalFormatting>
  <conditionalFormatting sqref="DF3:DF4">
    <cfRule type="expression" priority="714" aboveAverage="0" equalAverage="0" bottom="0" percent="0" rank="0" text="" dxfId="2155">
      <formula>COUNTIF(DF3,"*女*")</formula>
    </cfRule>
  </conditionalFormatting>
  <conditionalFormatting sqref="DF5:DF6">
    <cfRule type="expression" priority="715" aboveAverage="0" equalAverage="0" bottom="0" percent="0" rank="0" text="" dxfId="2156">
      <formula>COUNTIF(DF3,"*女*")</formula>
    </cfRule>
  </conditionalFormatting>
  <conditionalFormatting sqref="DF13:DF14">
    <cfRule type="expression" priority="716" aboveAverage="0" equalAverage="0" bottom="0" percent="0" rank="0" text="" dxfId="2157">
      <formula>COUNTIF(DF13,"*女*")</formula>
    </cfRule>
  </conditionalFormatting>
  <conditionalFormatting sqref="DF15:DF16">
    <cfRule type="expression" priority="717" aboveAverage="0" equalAverage="0" bottom="0" percent="0" rank="0" text="" dxfId="2158">
      <formula>COUNTIF(DF13,"*女*")</formula>
    </cfRule>
  </conditionalFormatting>
  <conditionalFormatting sqref="DF24:DF25">
    <cfRule type="expression" priority="718" aboveAverage="0" equalAverage="0" bottom="0" percent="0" rank="0" text="" dxfId="2159">
      <formula>COUNTIF(DF24,"*女*")</formula>
    </cfRule>
  </conditionalFormatting>
  <conditionalFormatting sqref="DF26:DF27">
    <cfRule type="expression" priority="719" aboveAverage="0" equalAverage="0" bottom="0" percent="0" rank="0" text="" dxfId="2160">
      <formula>COUNTIF(DF24,"*女*")</formula>
    </cfRule>
  </conditionalFormatting>
  <conditionalFormatting sqref="DF34:DF35">
    <cfRule type="expression" priority="720" aboveAverage="0" equalAverage="0" bottom="0" percent="0" rank="0" text="" dxfId="2161">
      <formula>COUNTIF(DF34,"*女*")</formula>
    </cfRule>
  </conditionalFormatting>
  <conditionalFormatting sqref="DF36:DF37">
    <cfRule type="expression" priority="721" aboveAverage="0" equalAverage="0" bottom="0" percent="0" rank="0" text="" dxfId="2162">
      <formula>COUNTIF(DF34,"*女*")</formula>
    </cfRule>
  </conditionalFormatting>
  <dataValidations count="2">
    <dataValidation allowBlank="true" errorStyle="stop" operator="between" showDropDown="false" showErrorMessage="false" showInputMessage="true" sqref="B7:E7 H7:K7 M7:P7 S7:V7 X7:AA7 AD7:AG7 AI7:AL7 AO7:AR7 AT7:AW7 AZ7:BC7 BE7:BH7 BK7:BN7 BP7:BS7 BV7:BY7 CA7:CD7 CG7:CJ7 CL7:CO7 CR7:CU7 CW7:CZ7 DC7:DF7 B17:E17 H17:K17 M17:P17 S17:V17 X17:AA17 AD17:AG17 AI17:AL17 AO17:AR17 AT17:AW17 AZ17:BC17 BE17:BH17 BK17:BN17 BP17:BS17 BV17:BY17 CA17:CD17 CG17:CJ17 CL17:CO17 CR17:CU17 CW17:CZ17 DC17:DF17 B28:E28 H28:K28 M28:P28 S28:V28 X28:AA28 AD28:AG28 AI28:AL28 AO28:AR28 AT28:AW28 AZ28:BC28 BE28:BH28 BK28:BN28 BP28:BS28 BV28:BY28 CA28:CD28 CG28:CJ28 CL28:CO28 CR28:CU28 CW28:CZ28 DC28:DF28 B38:E38 M38:P38 S38:V38 X38:AA38 AD38:AG38 AI38:AL38 AO38:AR38 AT38:AW38 AZ38:BC38 BE38:BH38 BK38:BN38 BP38:BS38 BV38:BY38 CA38:CD38 CG38:CJ38 CL38:CO38 CR38:CU38 CW38:CZ38 DC38:DF38" type="none">
      <formula1>0</formula1>
      <formula2>0</formula2>
    </dataValidation>
    <dataValidation allowBlank="true" errorStyle="stop" operator="between" showDropDown="false" showErrorMessage="false" showInputMessage="true" sqref="H38:K38" type="list">
      <formula1>#ref!</formula1>
      <formula2>0</formula2>
    </dataValidation>
  </dataValidations>
  <printOptions headings="false" gridLines="false" gridLinesSet="true" horizontalCentered="true" verticalCentered="true"/>
  <pageMargins left="0.196527777777778" right="0.196527777777778" top="0.196527777777778" bottom="0.196527777777778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7" manualBreakCount="7">
    <brk id="11" man="true" max="65535" min="0"/>
    <brk id="22" man="true" max="65535" min="0"/>
    <brk id="33" man="true" max="65535" min="0"/>
    <brk id="44" man="true" max="65535" min="0"/>
    <brk id="55" man="true" max="65535" min="0"/>
    <brk id="66" man="true" max="65535" min="0"/>
    <brk id="77" man="true" max="65535" min="0"/>
  </colBreak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K55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85" zoomScalePageLayoutView="100" workbookViewId="0">
      <selection pane="topLeft" activeCell="B5" activeCellId="0" sqref="B5"/>
    </sheetView>
  </sheetViews>
  <sheetFormatPr defaultColWidth="9.00390625" defaultRowHeight="13.5" zeroHeight="false" outlineLevelRow="0" outlineLevelCol="0"/>
  <cols>
    <col collapsed="false" customWidth="true" hidden="false" outlineLevel="0" max="1" min="1" style="152" width="15.62"/>
    <col collapsed="false" customWidth="true" hidden="false" outlineLevel="0" max="2" min="2" style="152" width="30.62"/>
    <col collapsed="false" customWidth="true" hidden="false" outlineLevel="0" max="3" min="3" style="152" width="4.63"/>
    <col collapsed="false" customWidth="true" hidden="false" outlineLevel="0" max="5" min="4" style="152" width="14.62"/>
    <col collapsed="false" customWidth="true" hidden="false" outlineLevel="0" max="6" min="6" style="152" width="13.5"/>
    <col collapsed="false" customWidth="true" hidden="false" outlineLevel="0" max="7" min="7" style="152" width="15.62"/>
    <col collapsed="false" customWidth="true" hidden="false" outlineLevel="0" max="8" min="8" style="152" width="30.62"/>
    <col collapsed="false" customWidth="true" hidden="false" outlineLevel="0" max="9" min="9" style="152" width="4.63"/>
    <col collapsed="false" customWidth="true" hidden="false" outlineLevel="0" max="11" min="10" style="152" width="14.62"/>
    <col collapsed="false" customWidth="false" hidden="false" outlineLevel="0" max="216" min="12" style="152" width="9"/>
    <col collapsed="false" customWidth="true" hidden="false" outlineLevel="0" max="217" min="217" style="152" width="15.62"/>
    <col collapsed="false" customWidth="true" hidden="false" outlineLevel="0" max="218" min="218" style="152" width="30.62"/>
    <col collapsed="false" customWidth="true" hidden="false" outlineLevel="0" max="219" min="219" style="152" width="4.63"/>
    <col collapsed="false" customWidth="true" hidden="false" outlineLevel="0" max="221" min="220" style="152" width="14.62"/>
    <col collapsed="false" customWidth="true" hidden="false" outlineLevel="0" max="222" min="222" style="152" width="13.5"/>
    <col collapsed="false" customWidth="true" hidden="false" outlineLevel="0" max="223" min="223" style="152" width="15.62"/>
    <col collapsed="false" customWidth="true" hidden="false" outlineLevel="0" max="224" min="224" style="152" width="30.62"/>
    <col collapsed="false" customWidth="true" hidden="false" outlineLevel="0" max="225" min="225" style="152" width="4.63"/>
    <col collapsed="false" customWidth="true" hidden="false" outlineLevel="0" max="227" min="226" style="152" width="14.62"/>
    <col collapsed="false" customWidth="false" hidden="false" outlineLevel="0" max="472" min="228" style="152" width="9"/>
    <col collapsed="false" customWidth="true" hidden="false" outlineLevel="0" max="473" min="473" style="152" width="15.62"/>
    <col collapsed="false" customWidth="true" hidden="false" outlineLevel="0" max="474" min="474" style="152" width="30.62"/>
    <col collapsed="false" customWidth="true" hidden="false" outlineLevel="0" max="475" min="475" style="152" width="4.63"/>
    <col collapsed="false" customWidth="true" hidden="false" outlineLevel="0" max="477" min="476" style="152" width="14.62"/>
    <col collapsed="false" customWidth="true" hidden="false" outlineLevel="0" max="478" min="478" style="152" width="13.5"/>
    <col collapsed="false" customWidth="true" hidden="false" outlineLevel="0" max="479" min="479" style="152" width="15.62"/>
    <col collapsed="false" customWidth="true" hidden="false" outlineLevel="0" max="480" min="480" style="152" width="30.62"/>
    <col collapsed="false" customWidth="true" hidden="false" outlineLevel="0" max="481" min="481" style="152" width="4.63"/>
    <col collapsed="false" customWidth="true" hidden="false" outlineLevel="0" max="483" min="482" style="152" width="14.62"/>
    <col collapsed="false" customWidth="false" hidden="false" outlineLevel="0" max="728" min="484" style="152" width="9"/>
    <col collapsed="false" customWidth="true" hidden="false" outlineLevel="0" max="729" min="729" style="152" width="15.62"/>
    <col collapsed="false" customWidth="true" hidden="false" outlineLevel="0" max="730" min="730" style="152" width="30.62"/>
    <col collapsed="false" customWidth="true" hidden="false" outlineLevel="0" max="731" min="731" style="152" width="4.63"/>
    <col collapsed="false" customWidth="true" hidden="false" outlineLevel="0" max="733" min="732" style="152" width="14.62"/>
    <col collapsed="false" customWidth="true" hidden="false" outlineLevel="0" max="734" min="734" style="152" width="13.5"/>
    <col collapsed="false" customWidth="true" hidden="false" outlineLevel="0" max="735" min="735" style="152" width="15.62"/>
    <col collapsed="false" customWidth="true" hidden="false" outlineLevel="0" max="736" min="736" style="152" width="30.62"/>
    <col collapsed="false" customWidth="true" hidden="false" outlineLevel="0" max="737" min="737" style="152" width="4.63"/>
    <col collapsed="false" customWidth="true" hidden="false" outlineLevel="0" max="739" min="738" style="152" width="14.62"/>
    <col collapsed="false" customWidth="false" hidden="false" outlineLevel="0" max="984" min="740" style="152" width="9"/>
    <col collapsed="false" customWidth="true" hidden="false" outlineLevel="0" max="985" min="985" style="152" width="15.62"/>
    <col collapsed="false" customWidth="true" hidden="false" outlineLevel="0" max="986" min="986" style="152" width="30.62"/>
    <col collapsed="false" customWidth="true" hidden="false" outlineLevel="0" max="987" min="987" style="152" width="4.63"/>
    <col collapsed="false" customWidth="true" hidden="false" outlineLevel="0" max="989" min="988" style="152" width="14.62"/>
    <col collapsed="false" customWidth="true" hidden="false" outlineLevel="0" max="990" min="990" style="152" width="13.5"/>
    <col collapsed="false" customWidth="true" hidden="false" outlineLevel="0" max="991" min="991" style="152" width="15.62"/>
    <col collapsed="false" customWidth="true" hidden="false" outlineLevel="0" max="992" min="992" style="152" width="30.62"/>
    <col collapsed="false" customWidth="true" hidden="false" outlineLevel="0" max="993" min="993" style="152" width="4.63"/>
    <col collapsed="false" customWidth="true" hidden="false" outlineLevel="0" max="995" min="994" style="152" width="14.62"/>
    <col collapsed="false" customWidth="false" hidden="false" outlineLevel="0" max="1024" min="996" style="152" width="9"/>
  </cols>
  <sheetData>
    <row r="1" customFormat="false" ht="26.25" hidden="false" customHeight="true" outlineLevel="0" collapsed="false">
      <c r="A1" s="153" t="s">
        <v>160</v>
      </c>
      <c r="B1" s="154" t="s">
        <v>161</v>
      </c>
      <c r="C1" s="154"/>
      <c r="D1" s="154"/>
      <c r="E1" s="154"/>
      <c r="F1" s="154"/>
      <c r="G1" s="154"/>
      <c r="H1" s="154"/>
      <c r="I1" s="154"/>
      <c r="J1" s="154"/>
      <c r="K1" s="154"/>
    </row>
    <row r="2" customFormat="false" ht="26.25" hidden="false" customHeight="true" outlineLevel="0" collapsed="false">
      <c r="A2" s="153"/>
      <c r="B2" s="154" t="s">
        <v>113</v>
      </c>
      <c r="C2" s="154"/>
      <c r="D2" s="154"/>
      <c r="E2" s="154"/>
      <c r="F2" s="154"/>
      <c r="G2" s="154"/>
      <c r="H2" s="154"/>
      <c r="I2" s="154"/>
      <c r="J2" s="154"/>
      <c r="K2" s="154"/>
    </row>
    <row r="3" customFormat="false" ht="26.25" hidden="false" customHeight="true" outlineLevel="0" collapsed="false">
      <c r="A3" s="155" t="s">
        <v>114</v>
      </c>
      <c r="B3" s="155"/>
      <c r="C3" s="155"/>
      <c r="D3" s="155"/>
      <c r="E3" s="155"/>
      <c r="F3" s="155"/>
      <c r="G3" s="155" t="s">
        <v>114</v>
      </c>
      <c r="H3" s="155"/>
      <c r="I3" s="155"/>
      <c r="J3" s="155"/>
      <c r="K3" s="155"/>
    </row>
    <row r="4" customFormat="false" ht="30" hidden="false" customHeight="true" outlineLevel="0" collapsed="false">
      <c r="A4" s="156" t="s">
        <v>162</v>
      </c>
      <c r="B4" s="156"/>
      <c r="C4" s="156"/>
      <c r="D4" s="156"/>
      <c r="E4" s="156"/>
      <c r="F4" s="155"/>
      <c r="G4" s="156" t="s">
        <v>162</v>
      </c>
      <c r="H4" s="156"/>
      <c r="I4" s="156"/>
      <c r="J4" s="156"/>
      <c r="K4" s="156"/>
    </row>
    <row r="5" customFormat="false" ht="30" hidden="false" customHeight="true" outlineLevel="0" collapsed="false">
      <c r="A5" s="157" t="s">
        <v>163</v>
      </c>
      <c r="B5" s="158"/>
      <c r="C5" s="158"/>
      <c r="D5" s="159" t="s">
        <v>164</v>
      </c>
      <c r="E5" s="160"/>
      <c r="F5" s="155"/>
      <c r="G5" s="157" t="s">
        <v>163</v>
      </c>
      <c r="H5" s="161"/>
      <c r="I5" s="161"/>
      <c r="J5" s="159" t="s">
        <v>164</v>
      </c>
      <c r="K5" s="162"/>
    </row>
    <row r="6" customFormat="false" ht="30" hidden="false" customHeight="true" outlineLevel="0" collapsed="false">
      <c r="A6" s="157" t="s">
        <v>125</v>
      </c>
      <c r="B6" s="159" t="s">
        <v>165</v>
      </c>
      <c r="C6" s="159"/>
      <c r="D6" s="159"/>
      <c r="E6" s="163" t="s">
        <v>119</v>
      </c>
      <c r="F6" s="155"/>
      <c r="G6" s="157" t="s">
        <v>125</v>
      </c>
      <c r="H6" s="159" t="s">
        <v>165</v>
      </c>
      <c r="I6" s="159"/>
      <c r="J6" s="159"/>
      <c r="K6" s="163" t="s">
        <v>119</v>
      </c>
    </row>
    <row r="7" customFormat="false" ht="30" hidden="false" customHeight="true" outlineLevel="0" collapsed="false">
      <c r="A7" s="164"/>
      <c r="B7" s="165"/>
      <c r="C7" s="166" t="s">
        <v>166</v>
      </c>
      <c r="D7" s="166"/>
      <c r="E7" s="167"/>
      <c r="F7" s="155"/>
      <c r="G7" s="168"/>
      <c r="H7" s="169"/>
      <c r="I7" s="170" t="s">
        <v>166</v>
      </c>
      <c r="J7" s="170"/>
      <c r="K7" s="171"/>
    </row>
    <row r="8" customFormat="false" ht="30" hidden="false" customHeight="true" outlineLevel="0" collapsed="false">
      <c r="A8" s="164"/>
      <c r="B8" s="165"/>
      <c r="C8" s="166" t="s">
        <v>166</v>
      </c>
      <c r="D8" s="166"/>
      <c r="E8" s="167"/>
      <c r="F8" s="155"/>
      <c r="G8" s="168"/>
      <c r="H8" s="169"/>
      <c r="I8" s="170" t="s">
        <v>166</v>
      </c>
      <c r="J8" s="170"/>
      <c r="K8" s="171"/>
    </row>
    <row r="9" customFormat="false" ht="30" hidden="false" customHeight="true" outlineLevel="0" collapsed="false">
      <c r="A9" s="164"/>
      <c r="B9" s="165"/>
      <c r="C9" s="166" t="s">
        <v>166</v>
      </c>
      <c r="D9" s="166"/>
      <c r="E9" s="167"/>
      <c r="F9" s="155"/>
      <c r="G9" s="168"/>
      <c r="H9" s="169"/>
      <c r="I9" s="170" t="s">
        <v>166</v>
      </c>
      <c r="J9" s="170"/>
      <c r="K9" s="171"/>
    </row>
    <row r="10" customFormat="false" ht="30" hidden="false" customHeight="true" outlineLevel="0" collapsed="false">
      <c r="A10" s="164"/>
      <c r="B10" s="165"/>
      <c r="C10" s="166" t="s">
        <v>166</v>
      </c>
      <c r="D10" s="166"/>
      <c r="E10" s="167"/>
      <c r="F10" s="155"/>
      <c r="G10" s="168"/>
      <c r="H10" s="169"/>
      <c r="I10" s="170" t="s">
        <v>166</v>
      </c>
      <c r="J10" s="170"/>
      <c r="K10" s="171"/>
    </row>
    <row r="11" customFormat="false" ht="30" hidden="false" customHeight="true" outlineLevel="0" collapsed="false">
      <c r="A11" s="164"/>
      <c r="B11" s="165"/>
      <c r="C11" s="166" t="s">
        <v>166</v>
      </c>
      <c r="D11" s="166"/>
      <c r="E11" s="167"/>
      <c r="F11" s="155"/>
      <c r="G11" s="168"/>
      <c r="H11" s="169"/>
      <c r="I11" s="170" t="s">
        <v>166</v>
      </c>
      <c r="J11" s="170"/>
      <c r="K11" s="171"/>
    </row>
    <row r="12" customFormat="false" ht="30" hidden="false" customHeight="true" outlineLevel="0" collapsed="false">
      <c r="A12" s="172"/>
      <c r="B12" s="173"/>
      <c r="C12" s="174" t="s">
        <v>166</v>
      </c>
      <c r="D12" s="174"/>
      <c r="E12" s="175"/>
      <c r="F12" s="155"/>
      <c r="G12" s="176"/>
      <c r="H12" s="177"/>
      <c r="I12" s="178" t="s">
        <v>166</v>
      </c>
      <c r="J12" s="178"/>
      <c r="K12" s="179"/>
    </row>
    <row r="13" customFormat="false" ht="30" hidden="false" customHeight="true" outlineLevel="0" collapsed="false">
      <c r="A13" s="155"/>
      <c r="B13" s="155"/>
      <c r="C13" s="155"/>
      <c r="D13" s="155"/>
      <c r="E13" s="155"/>
      <c r="F13" s="155"/>
      <c r="G13" s="155"/>
      <c r="H13" s="155"/>
      <c r="I13" s="155"/>
      <c r="J13" s="155"/>
      <c r="K13" s="155"/>
    </row>
    <row r="14" customFormat="false" ht="30" hidden="false" customHeight="true" outlineLevel="0" collapsed="false">
      <c r="A14" s="155"/>
      <c r="B14" s="155"/>
      <c r="C14" s="155"/>
      <c r="D14" s="155"/>
      <c r="E14" s="155"/>
      <c r="F14" s="155"/>
      <c r="G14" s="155"/>
      <c r="H14" s="155"/>
      <c r="I14" s="155"/>
      <c r="J14" s="155"/>
      <c r="K14" s="155"/>
    </row>
    <row r="15" customFormat="false" ht="26.25" hidden="false" customHeight="true" outlineLevel="0" collapsed="false">
      <c r="A15" s="155"/>
      <c r="B15" s="155"/>
      <c r="C15" s="155"/>
      <c r="D15" s="155"/>
      <c r="E15" s="155"/>
      <c r="F15" s="155"/>
      <c r="G15" s="155"/>
      <c r="H15" s="155"/>
      <c r="I15" s="155"/>
      <c r="J15" s="155"/>
      <c r="K15" s="155"/>
    </row>
    <row r="16" customFormat="false" ht="26.25" hidden="false" customHeight="true" outlineLevel="0" collapsed="false">
      <c r="A16" s="155"/>
      <c r="B16" s="155"/>
      <c r="C16" s="155"/>
      <c r="D16" s="155"/>
      <c r="E16" s="155"/>
      <c r="F16" s="155"/>
      <c r="G16" s="155"/>
      <c r="H16" s="155"/>
      <c r="I16" s="155"/>
      <c r="J16" s="155"/>
      <c r="K16" s="155"/>
    </row>
    <row r="17" customFormat="false" ht="26.25" hidden="false" customHeight="true" outlineLevel="0" collapsed="false">
      <c r="A17" s="155" t="s">
        <v>114</v>
      </c>
      <c r="B17" s="155"/>
      <c r="C17" s="155"/>
      <c r="D17" s="155"/>
      <c r="E17" s="155"/>
      <c r="F17" s="155"/>
      <c r="G17" s="155" t="s">
        <v>114</v>
      </c>
      <c r="H17" s="155"/>
      <c r="I17" s="155"/>
      <c r="J17" s="155"/>
      <c r="K17" s="155"/>
    </row>
    <row r="18" customFormat="false" ht="30" hidden="false" customHeight="true" outlineLevel="0" collapsed="false">
      <c r="A18" s="156" t="s">
        <v>167</v>
      </c>
      <c r="B18" s="156"/>
      <c r="C18" s="156"/>
      <c r="D18" s="156"/>
      <c r="E18" s="156"/>
      <c r="F18" s="155"/>
      <c r="G18" s="156" t="s">
        <v>167</v>
      </c>
      <c r="H18" s="156"/>
      <c r="I18" s="156"/>
      <c r="J18" s="156"/>
      <c r="K18" s="156"/>
    </row>
    <row r="19" customFormat="false" ht="30" hidden="false" customHeight="true" outlineLevel="0" collapsed="false">
      <c r="A19" s="157" t="s">
        <v>163</v>
      </c>
      <c r="B19" s="158"/>
      <c r="C19" s="158"/>
      <c r="D19" s="159" t="s">
        <v>164</v>
      </c>
      <c r="E19" s="180"/>
      <c r="F19" s="155"/>
      <c r="G19" s="157" t="s">
        <v>163</v>
      </c>
      <c r="H19" s="161"/>
      <c r="I19" s="161"/>
      <c r="J19" s="159" t="s">
        <v>164</v>
      </c>
      <c r="K19" s="181"/>
    </row>
    <row r="20" customFormat="false" ht="30" hidden="false" customHeight="true" outlineLevel="0" collapsed="false">
      <c r="A20" s="157" t="s">
        <v>125</v>
      </c>
      <c r="B20" s="159" t="s">
        <v>165</v>
      </c>
      <c r="C20" s="159"/>
      <c r="D20" s="159"/>
      <c r="E20" s="163" t="s">
        <v>119</v>
      </c>
      <c r="F20" s="155"/>
      <c r="G20" s="157" t="s">
        <v>125</v>
      </c>
      <c r="H20" s="159" t="s">
        <v>165</v>
      </c>
      <c r="I20" s="159"/>
      <c r="J20" s="159"/>
      <c r="K20" s="163" t="s">
        <v>119</v>
      </c>
    </row>
    <row r="21" customFormat="false" ht="30" hidden="false" customHeight="true" outlineLevel="0" collapsed="false">
      <c r="A21" s="164"/>
      <c r="B21" s="165"/>
      <c r="C21" s="166" t="s">
        <v>166</v>
      </c>
      <c r="D21" s="166"/>
      <c r="E21" s="167"/>
      <c r="F21" s="155"/>
      <c r="G21" s="168"/>
      <c r="H21" s="169"/>
      <c r="I21" s="170" t="s">
        <v>166</v>
      </c>
      <c r="J21" s="170"/>
      <c r="K21" s="171"/>
    </row>
    <row r="22" customFormat="false" ht="30" hidden="false" customHeight="true" outlineLevel="0" collapsed="false">
      <c r="A22" s="164"/>
      <c r="B22" s="165"/>
      <c r="C22" s="166" t="s">
        <v>166</v>
      </c>
      <c r="D22" s="166"/>
      <c r="E22" s="167"/>
      <c r="F22" s="155"/>
      <c r="G22" s="168"/>
      <c r="H22" s="169"/>
      <c r="I22" s="170" t="s">
        <v>166</v>
      </c>
      <c r="J22" s="170"/>
      <c r="K22" s="171"/>
    </row>
    <row r="23" customFormat="false" ht="30" hidden="false" customHeight="true" outlineLevel="0" collapsed="false">
      <c r="A23" s="164"/>
      <c r="B23" s="165"/>
      <c r="C23" s="166" t="s">
        <v>166</v>
      </c>
      <c r="D23" s="166"/>
      <c r="E23" s="167"/>
      <c r="F23" s="155"/>
      <c r="G23" s="168"/>
      <c r="H23" s="169"/>
      <c r="I23" s="170" t="s">
        <v>166</v>
      </c>
      <c r="J23" s="170"/>
      <c r="K23" s="171"/>
    </row>
    <row r="24" customFormat="false" ht="30" hidden="false" customHeight="true" outlineLevel="0" collapsed="false">
      <c r="A24" s="164"/>
      <c r="B24" s="165"/>
      <c r="C24" s="166" t="s">
        <v>166</v>
      </c>
      <c r="D24" s="166"/>
      <c r="E24" s="167"/>
      <c r="F24" s="155"/>
      <c r="G24" s="168"/>
      <c r="H24" s="169"/>
      <c r="I24" s="170" t="s">
        <v>166</v>
      </c>
      <c r="J24" s="170"/>
      <c r="K24" s="171"/>
    </row>
    <row r="25" customFormat="false" ht="30" hidden="false" customHeight="true" outlineLevel="0" collapsed="false">
      <c r="A25" s="164"/>
      <c r="B25" s="165"/>
      <c r="C25" s="166" t="s">
        <v>166</v>
      </c>
      <c r="D25" s="166"/>
      <c r="E25" s="167"/>
      <c r="F25" s="155"/>
      <c r="G25" s="168"/>
      <c r="H25" s="169"/>
      <c r="I25" s="170" t="s">
        <v>166</v>
      </c>
      <c r="J25" s="170"/>
      <c r="K25" s="171"/>
    </row>
    <row r="26" customFormat="false" ht="30" hidden="false" customHeight="true" outlineLevel="0" collapsed="false">
      <c r="A26" s="172"/>
      <c r="B26" s="173"/>
      <c r="C26" s="174" t="s">
        <v>166</v>
      </c>
      <c r="D26" s="174"/>
      <c r="E26" s="175"/>
      <c r="F26" s="155"/>
      <c r="G26" s="176"/>
      <c r="H26" s="177"/>
      <c r="I26" s="178" t="s">
        <v>166</v>
      </c>
      <c r="J26" s="178"/>
      <c r="K26" s="179"/>
    </row>
    <row r="27" customFormat="false" ht="30" hidden="false" customHeight="true" outlineLevel="0" collapsed="false">
      <c r="A27" s="155"/>
      <c r="B27" s="155"/>
      <c r="C27" s="155"/>
      <c r="D27" s="155"/>
      <c r="E27" s="155"/>
      <c r="F27" s="155"/>
      <c r="G27" s="155"/>
      <c r="H27" s="155"/>
      <c r="I27" s="155"/>
      <c r="J27" s="155"/>
      <c r="K27" s="155"/>
    </row>
    <row r="28" customFormat="false" ht="30" hidden="false" customHeight="true" outlineLevel="0" collapsed="false">
      <c r="A28" s="155"/>
      <c r="B28" s="155"/>
      <c r="C28" s="155"/>
      <c r="D28" s="155"/>
      <c r="E28" s="155"/>
      <c r="F28" s="155"/>
      <c r="G28" s="155"/>
      <c r="H28" s="155"/>
      <c r="I28" s="155"/>
      <c r="J28" s="155"/>
      <c r="K28" s="155"/>
    </row>
    <row r="29" customFormat="false" ht="26.25" hidden="false" customHeight="true" outlineLevel="0" collapsed="false">
      <c r="A29" s="155"/>
      <c r="B29" s="155"/>
      <c r="C29" s="155"/>
      <c r="D29" s="155"/>
      <c r="E29" s="155"/>
      <c r="F29" s="155"/>
      <c r="G29" s="155"/>
      <c r="H29" s="155"/>
      <c r="I29" s="155"/>
      <c r="J29" s="155"/>
      <c r="K29" s="155"/>
    </row>
    <row r="30" customFormat="false" ht="26.25" hidden="false" customHeight="true" outlineLevel="0" collapsed="false">
      <c r="A30" s="155"/>
      <c r="B30" s="155"/>
      <c r="C30" s="155"/>
      <c r="D30" s="155"/>
      <c r="E30" s="155"/>
      <c r="F30" s="155"/>
      <c r="G30" s="155"/>
      <c r="H30" s="155"/>
      <c r="I30" s="155"/>
      <c r="J30" s="155"/>
      <c r="K30" s="155"/>
    </row>
    <row r="31" customFormat="false" ht="26.25" hidden="false" customHeight="true" outlineLevel="0" collapsed="false">
      <c r="A31" s="155" t="s">
        <v>114</v>
      </c>
      <c r="B31" s="155"/>
      <c r="C31" s="155"/>
      <c r="D31" s="155"/>
      <c r="E31" s="155"/>
      <c r="F31" s="155"/>
      <c r="G31" s="155" t="s">
        <v>114</v>
      </c>
      <c r="H31" s="155"/>
      <c r="I31" s="155"/>
      <c r="J31" s="155"/>
      <c r="K31" s="155"/>
    </row>
    <row r="32" customFormat="false" ht="30" hidden="false" customHeight="true" outlineLevel="0" collapsed="false">
      <c r="A32" s="156" t="s">
        <v>162</v>
      </c>
      <c r="B32" s="156"/>
      <c r="C32" s="156"/>
      <c r="D32" s="156"/>
      <c r="E32" s="156"/>
      <c r="F32" s="155"/>
      <c r="G32" s="156" t="s">
        <v>162</v>
      </c>
      <c r="H32" s="156"/>
      <c r="I32" s="156"/>
      <c r="J32" s="156"/>
      <c r="K32" s="156"/>
    </row>
    <row r="33" customFormat="false" ht="30" hidden="false" customHeight="true" outlineLevel="0" collapsed="false">
      <c r="A33" s="157" t="s">
        <v>163</v>
      </c>
      <c r="B33" s="158"/>
      <c r="C33" s="158"/>
      <c r="D33" s="159" t="s">
        <v>164</v>
      </c>
      <c r="E33" s="160"/>
      <c r="F33" s="155"/>
      <c r="G33" s="157" t="s">
        <v>163</v>
      </c>
      <c r="H33" s="161"/>
      <c r="I33" s="161"/>
      <c r="J33" s="159" t="s">
        <v>164</v>
      </c>
      <c r="K33" s="162"/>
    </row>
    <row r="34" customFormat="false" ht="30" hidden="false" customHeight="true" outlineLevel="0" collapsed="false">
      <c r="A34" s="157" t="s">
        <v>125</v>
      </c>
      <c r="B34" s="159" t="s">
        <v>165</v>
      </c>
      <c r="C34" s="159"/>
      <c r="D34" s="159"/>
      <c r="E34" s="163" t="s">
        <v>119</v>
      </c>
      <c r="F34" s="155"/>
      <c r="G34" s="157" t="s">
        <v>125</v>
      </c>
      <c r="H34" s="159" t="s">
        <v>165</v>
      </c>
      <c r="I34" s="159"/>
      <c r="J34" s="159"/>
      <c r="K34" s="163" t="s">
        <v>119</v>
      </c>
    </row>
    <row r="35" customFormat="false" ht="30" hidden="false" customHeight="true" outlineLevel="0" collapsed="false">
      <c r="A35" s="164"/>
      <c r="B35" s="165"/>
      <c r="C35" s="166" t="s">
        <v>166</v>
      </c>
      <c r="D35" s="166"/>
      <c r="E35" s="167"/>
      <c r="F35" s="155"/>
      <c r="G35" s="168"/>
      <c r="H35" s="169"/>
      <c r="I35" s="170" t="s">
        <v>166</v>
      </c>
      <c r="J35" s="170"/>
      <c r="K35" s="171"/>
    </row>
    <row r="36" customFormat="false" ht="30" hidden="false" customHeight="true" outlineLevel="0" collapsed="false">
      <c r="A36" s="164"/>
      <c r="B36" s="165"/>
      <c r="C36" s="166" t="s">
        <v>166</v>
      </c>
      <c r="D36" s="166"/>
      <c r="E36" s="167"/>
      <c r="F36" s="155"/>
      <c r="G36" s="168"/>
      <c r="H36" s="169"/>
      <c r="I36" s="170" t="s">
        <v>166</v>
      </c>
      <c r="J36" s="170"/>
      <c r="K36" s="171"/>
    </row>
    <row r="37" customFormat="false" ht="30" hidden="false" customHeight="true" outlineLevel="0" collapsed="false">
      <c r="A37" s="164"/>
      <c r="B37" s="165"/>
      <c r="C37" s="166" t="s">
        <v>166</v>
      </c>
      <c r="D37" s="166"/>
      <c r="E37" s="167"/>
      <c r="F37" s="155"/>
      <c r="G37" s="168"/>
      <c r="H37" s="169"/>
      <c r="I37" s="170" t="s">
        <v>166</v>
      </c>
      <c r="J37" s="170"/>
      <c r="K37" s="171"/>
    </row>
    <row r="38" customFormat="false" ht="30" hidden="false" customHeight="true" outlineLevel="0" collapsed="false">
      <c r="A38" s="164"/>
      <c r="B38" s="165"/>
      <c r="C38" s="166" t="s">
        <v>166</v>
      </c>
      <c r="D38" s="166"/>
      <c r="E38" s="167"/>
      <c r="F38" s="155"/>
      <c r="G38" s="168"/>
      <c r="H38" s="169"/>
      <c r="I38" s="170" t="s">
        <v>166</v>
      </c>
      <c r="J38" s="170"/>
      <c r="K38" s="171"/>
    </row>
    <row r="39" customFormat="false" ht="30" hidden="false" customHeight="true" outlineLevel="0" collapsed="false">
      <c r="A39" s="164"/>
      <c r="B39" s="165"/>
      <c r="C39" s="166" t="s">
        <v>166</v>
      </c>
      <c r="D39" s="166"/>
      <c r="E39" s="167"/>
      <c r="F39" s="155"/>
      <c r="G39" s="168"/>
      <c r="H39" s="169"/>
      <c r="I39" s="170" t="s">
        <v>166</v>
      </c>
      <c r="J39" s="170"/>
      <c r="K39" s="171"/>
    </row>
    <row r="40" customFormat="false" ht="30" hidden="false" customHeight="true" outlineLevel="0" collapsed="false">
      <c r="A40" s="172"/>
      <c r="B40" s="173"/>
      <c r="C40" s="174" t="s">
        <v>166</v>
      </c>
      <c r="D40" s="174"/>
      <c r="E40" s="175"/>
      <c r="F40" s="155"/>
      <c r="G40" s="176"/>
      <c r="H40" s="177"/>
      <c r="I40" s="178" t="s">
        <v>166</v>
      </c>
      <c r="J40" s="178"/>
      <c r="K40" s="179"/>
    </row>
    <row r="41" customFormat="false" ht="30" hidden="false" customHeight="true" outlineLevel="0" collapsed="false">
      <c r="A41" s="155"/>
      <c r="B41" s="155"/>
      <c r="C41" s="155"/>
      <c r="D41" s="155"/>
      <c r="E41" s="155"/>
      <c r="F41" s="155"/>
      <c r="G41" s="155"/>
      <c r="H41" s="155"/>
      <c r="I41" s="155"/>
      <c r="J41" s="155"/>
      <c r="K41" s="155"/>
    </row>
    <row r="42" customFormat="false" ht="30" hidden="false" customHeight="true" outlineLevel="0" collapsed="false">
      <c r="A42" s="155"/>
      <c r="B42" s="155"/>
      <c r="C42" s="155"/>
      <c r="D42" s="155"/>
      <c r="E42" s="155"/>
      <c r="F42" s="155"/>
      <c r="G42" s="155"/>
      <c r="H42" s="155"/>
      <c r="I42" s="155"/>
      <c r="J42" s="155"/>
      <c r="K42" s="155"/>
    </row>
    <row r="43" customFormat="false" ht="26.25" hidden="false" customHeight="true" outlineLevel="0" collapsed="false">
      <c r="A43" s="155"/>
      <c r="B43" s="155"/>
      <c r="C43" s="155"/>
      <c r="D43" s="155"/>
      <c r="E43" s="155"/>
      <c r="F43" s="155"/>
      <c r="G43" s="155"/>
      <c r="H43" s="155"/>
      <c r="I43" s="155"/>
      <c r="J43" s="155"/>
      <c r="K43" s="155"/>
    </row>
    <row r="44" customFormat="false" ht="26.25" hidden="false" customHeight="true" outlineLevel="0" collapsed="false">
      <c r="A44" s="155"/>
      <c r="B44" s="155"/>
      <c r="C44" s="155"/>
      <c r="D44" s="155"/>
      <c r="E44" s="155"/>
      <c r="F44" s="155"/>
      <c r="G44" s="155"/>
      <c r="H44" s="155"/>
      <c r="I44" s="155"/>
      <c r="J44" s="155"/>
      <c r="K44" s="155"/>
    </row>
    <row r="45" customFormat="false" ht="26.25" hidden="false" customHeight="true" outlineLevel="0" collapsed="false">
      <c r="A45" s="155" t="s">
        <v>114</v>
      </c>
      <c r="B45" s="155"/>
      <c r="C45" s="155"/>
      <c r="D45" s="155"/>
      <c r="E45" s="155"/>
      <c r="F45" s="155"/>
      <c r="G45" s="155" t="s">
        <v>114</v>
      </c>
      <c r="H45" s="155"/>
      <c r="I45" s="155"/>
      <c r="J45" s="155"/>
      <c r="K45" s="155"/>
    </row>
    <row r="46" customFormat="false" ht="30" hidden="false" customHeight="true" outlineLevel="0" collapsed="false">
      <c r="A46" s="156" t="s">
        <v>167</v>
      </c>
      <c r="B46" s="156"/>
      <c r="C46" s="156"/>
      <c r="D46" s="156"/>
      <c r="E46" s="156"/>
      <c r="F46" s="155"/>
      <c r="G46" s="156" t="s">
        <v>167</v>
      </c>
      <c r="H46" s="156"/>
      <c r="I46" s="156"/>
      <c r="J46" s="156"/>
      <c r="K46" s="156"/>
    </row>
    <row r="47" customFormat="false" ht="30" hidden="false" customHeight="true" outlineLevel="0" collapsed="false">
      <c r="A47" s="157" t="s">
        <v>163</v>
      </c>
      <c r="B47" s="158"/>
      <c r="C47" s="158"/>
      <c r="D47" s="159" t="s">
        <v>164</v>
      </c>
      <c r="E47" s="180"/>
      <c r="F47" s="155"/>
      <c r="G47" s="157" t="s">
        <v>163</v>
      </c>
      <c r="H47" s="161"/>
      <c r="I47" s="161"/>
      <c r="J47" s="159" t="s">
        <v>164</v>
      </c>
      <c r="K47" s="181"/>
    </row>
    <row r="48" customFormat="false" ht="30" hidden="false" customHeight="true" outlineLevel="0" collapsed="false">
      <c r="A48" s="157" t="s">
        <v>125</v>
      </c>
      <c r="B48" s="159" t="s">
        <v>165</v>
      </c>
      <c r="C48" s="159"/>
      <c r="D48" s="159"/>
      <c r="E48" s="163" t="s">
        <v>119</v>
      </c>
      <c r="F48" s="155"/>
      <c r="G48" s="157" t="s">
        <v>125</v>
      </c>
      <c r="H48" s="159" t="s">
        <v>165</v>
      </c>
      <c r="I48" s="159"/>
      <c r="J48" s="159"/>
      <c r="K48" s="163" t="s">
        <v>119</v>
      </c>
    </row>
    <row r="49" customFormat="false" ht="30" hidden="false" customHeight="true" outlineLevel="0" collapsed="false">
      <c r="A49" s="164"/>
      <c r="B49" s="165"/>
      <c r="C49" s="166" t="s">
        <v>166</v>
      </c>
      <c r="D49" s="166"/>
      <c r="E49" s="167"/>
      <c r="F49" s="155"/>
      <c r="G49" s="168"/>
      <c r="H49" s="169"/>
      <c r="I49" s="170" t="s">
        <v>166</v>
      </c>
      <c r="J49" s="170"/>
      <c r="K49" s="171"/>
    </row>
    <row r="50" customFormat="false" ht="30" hidden="false" customHeight="true" outlineLevel="0" collapsed="false">
      <c r="A50" s="164"/>
      <c r="B50" s="165"/>
      <c r="C50" s="166" t="s">
        <v>166</v>
      </c>
      <c r="D50" s="166"/>
      <c r="E50" s="167"/>
      <c r="F50" s="155"/>
      <c r="G50" s="168"/>
      <c r="H50" s="169"/>
      <c r="I50" s="170" t="s">
        <v>166</v>
      </c>
      <c r="J50" s="170"/>
      <c r="K50" s="171"/>
    </row>
    <row r="51" customFormat="false" ht="30" hidden="false" customHeight="true" outlineLevel="0" collapsed="false">
      <c r="A51" s="164"/>
      <c r="B51" s="165"/>
      <c r="C51" s="166" t="s">
        <v>166</v>
      </c>
      <c r="D51" s="166"/>
      <c r="E51" s="167"/>
      <c r="F51" s="155"/>
      <c r="G51" s="168"/>
      <c r="H51" s="169"/>
      <c r="I51" s="170" t="s">
        <v>166</v>
      </c>
      <c r="J51" s="170"/>
      <c r="K51" s="171"/>
    </row>
    <row r="52" customFormat="false" ht="30" hidden="false" customHeight="true" outlineLevel="0" collapsed="false">
      <c r="A52" s="164"/>
      <c r="B52" s="165"/>
      <c r="C52" s="166" t="s">
        <v>166</v>
      </c>
      <c r="D52" s="166"/>
      <c r="E52" s="167"/>
      <c r="F52" s="155"/>
      <c r="G52" s="168"/>
      <c r="H52" s="169"/>
      <c r="I52" s="170" t="s">
        <v>166</v>
      </c>
      <c r="J52" s="170"/>
      <c r="K52" s="171"/>
    </row>
    <row r="53" customFormat="false" ht="30" hidden="false" customHeight="true" outlineLevel="0" collapsed="false">
      <c r="A53" s="164"/>
      <c r="B53" s="165"/>
      <c r="C53" s="166" t="s">
        <v>166</v>
      </c>
      <c r="D53" s="166"/>
      <c r="E53" s="167"/>
      <c r="F53" s="155"/>
      <c r="G53" s="168"/>
      <c r="H53" s="169"/>
      <c r="I53" s="170" t="s">
        <v>166</v>
      </c>
      <c r="J53" s="170"/>
      <c r="K53" s="171"/>
    </row>
    <row r="54" customFormat="false" ht="30" hidden="false" customHeight="true" outlineLevel="0" collapsed="false">
      <c r="A54" s="172"/>
      <c r="B54" s="173"/>
      <c r="C54" s="174" t="s">
        <v>166</v>
      </c>
      <c r="D54" s="174"/>
      <c r="E54" s="175"/>
      <c r="F54" s="155"/>
      <c r="G54" s="176"/>
      <c r="H54" s="177"/>
      <c r="I54" s="178" t="s">
        <v>166</v>
      </c>
      <c r="J54" s="178"/>
      <c r="K54" s="179"/>
    </row>
    <row r="55" customFormat="false" ht="48.75" hidden="false" customHeight="true" outlineLevel="0" collapsed="false">
      <c r="A55" s="155"/>
      <c r="B55" s="155"/>
      <c r="C55" s="155"/>
      <c r="D55" s="155"/>
      <c r="E55" s="155"/>
      <c r="F55" s="155"/>
      <c r="G55" s="155"/>
      <c r="H55" s="155"/>
      <c r="I55" s="155"/>
      <c r="J55" s="155"/>
      <c r="K55" s="155"/>
    </row>
  </sheetData>
  <sheetProtection sheet="true" objects="true" scenarios="true"/>
  <mergeCells count="74">
    <mergeCell ref="B1:K1"/>
    <mergeCell ref="B2:K2"/>
    <mergeCell ref="A4:E4"/>
    <mergeCell ref="G4:K4"/>
    <mergeCell ref="B5:C5"/>
    <mergeCell ref="H5:I5"/>
    <mergeCell ref="B6:D6"/>
    <mergeCell ref="H6:J6"/>
    <mergeCell ref="C7:D7"/>
    <mergeCell ref="I7:J7"/>
    <mergeCell ref="C8:D8"/>
    <mergeCell ref="I8:J8"/>
    <mergeCell ref="C9:D9"/>
    <mergeCell ref="I9:J9"/>
    <mergeCell ref="C10:D10"/>
    <mergeCell ref="I10:J10"/>
    <mergeCell ref="C11:D11"/>
    <mergeCell ref="I11:J11"/>
    <mergeCell ref="C12:D12"/>
    <mergeCell ref="I12:J12"/>
    <mergeCell ref="A18:E18"/>
    <mergeCell ref="G18:K18"/>
    <mergeCell ref="B19:C19"/>
    <mergeCell ref="H19:I19"/>
    <mergeCell ref="B20:D20"/>
    <mergeCell ref="H20:J20"/>
    <mergeCell ref="C21:D21"/>
    <mergeCell ref="I21:J21"/>
    <mergeCell ref="C22:D22"/>
    <mergeCell ref="I22:J22"/>
    <mergeCell ref="C23:D23"/>
    <mergeCell ref="I23:J23"/>
    <mergeCell ref="C24:D24"/>
    <mergeCell ref="I24:J24"/>
    <mergeCell ref="C25:D25"/>
    <mergeCell ref="I25:J25"/>
    <mergeCell ref="C26:D26"/>
    <mergeCell ref="I26:J26"/>
    <mergeCell ref="A32:E32"/>
    <mergeCell ref="G32:K32"/>
    <mergeCell ref="B33:C33"/>
    <mergeCell ref="H33:I33"/>
    <mergeCell ref="B34:D34"/>
    <mergeCell ref="H34:J34"/>
    <mergeCell ref="C35:D35"/>
    <mergeCell ref="I35:J35"/>
    <mergeCell ref="C36:D36"/>
    <mergeCell ref="I36:J36"/>
    <mergeCell ref="C37:D37"/>
    <mergeCell ref="I37:J37"/>
    <mergeCell ref="C38:D38"/>
    <mergeCell ref="I38:J38"/>
    <mergeCell ref="C39:D39"/>
    <mergeCell ref="I39:J39"/>
    <mergeCell ref="C40:D40"/>
    <mergeCell ref="I40:J40"/>
    <mergeCell ref="A46:E46"/>
    <mergeCell ref="G46:K46"/>
    <mergeCell ref="B47:C47"/>
    <mergeCell ref="H47:I47"/>
    <mergeCell ref="B48:D48"/>
    <mergeCell ref="H48:J48"/>
    <mergeCell ref="C49:D49"/>
    <mergeCell ref="I49:J49"/>
    <mergeCell ref="C50:D50"/>
    <mergeCell ref="I50:J50"/>
    <mergeCell ref="C51:D51"/>
    <mergeCell ref="I51:J51"/>
    <mergeCell ref="C52:D52"/>
    <mergeCell ref="I52:J52"/>
    <mergeCell ref="C53:D53"/>
    <mergeCell ref="I53:J53"/>
    <mergeCell ref="C54:D54"/>
    <mergeCell ref="I54:J54"/>
  </mergeCells>
  <printOptions headings="false" gridLines="false" gridLinesSet="true" horizontalCentered="true" verticalCentered="true"/>
  <pageMargins left="0.196527777777778" right="0.196527777777778" top="0.196527777777778" bottom="0.196527777777778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G30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A3" activeCellId="0" sqref="A3"/>
    </sheetView>
  </sheetViews>
  <sheetFormatPr defaultColWidth="8.68359375" defaultRowHeight="13.5" zeroHeight="false" outlineLevelRow="0" outlineLevelCol="0"/>
  <cols>
    <col collapsed="false" customWidth="true" hidden="false" outlineLevel="0" max="1" min="1" style="0" width="10.62"/>
    <col collapsed="false" customWidth="true" hidden="false" outlineLevel="0" max="2" min="2" style="0" width="20.01"/>
    <col collapsed="false" customWidth="true" hidden="false" outlineLevel="0" max="3" min="3" style="0" width="12.5"/>
    <col collapsed="false" customWidth="true" hidden="false" outlineLevel="0" max="4" min="4" style="0" width="6.26"/>
    <col collapsed="false" customWidth="true" hidden="false" outlineLevel="0" max="5" min="5" style="0" width="20.62"/>
    <col collapsed="false" customWidth="true" hidden="false" outlineLevel="0" max="6" min="6" style="0" width="16.26"/>
  </cols>
  <sheetData>
    <row r="1" customFormat="false" ht="35.25" hidden="false" customHeight="true" outlineLevel="0" collapsed="false">
      <c r="A1" s="39" t="s">
        <v>56</v>
      </c>
      <c r="B1" s="39"/>
      <c r="C1" s="40" t="s">
        <v>57</v>
      </c>
      <c r="D1" s="40"/>
      <c r="E1" s="40"/>
      <c r="F1" s="40"/>
      <c r="G1" s="40"/>
    </row>
    <row r="2" s="41" customFormat="true" ht="35.25" hidden="false" customHeight="false" outlineLevel="0" collapsed="false">
      <c r="A2" s="30" t="s">
        <v>25</v>
      </c>
      <c r="B2" s="31" t="s">
        <v>26</v>
      </c>
      <c r="C2" s="31" t="s">
        <v>27</v>
      </c>
      <c r="D2" s="30" t="s">
        <v>28</v>
      </c>
      <c r="E2" s="30" t="s">
        <v>29</v>
      </c>
      <c r="F2" s="30" t="s">
        <v>30</v>
      </c>
      <c r="G2" s="30" t="s">
        <v>31</v>
      </c>
    </row>
    <row r="3" customFormat="false" ht="27" hidden="false" customHeight="true" outlineLevel="0" collapsed="false">
      <c r="A3" s="42"/>
      <c r="B3" s="42"/>
      <c r="C3" s="42"/>
      <c r="D3" s="42"/>
      <c r="E3" s="42"/>
      <c r="F3" s="43"/>
      <c r="G3" s="43"/>
    </row>
    <row r="4" customFormat="false" ht="27" hidden="false" customHeight="true" outlineLevel="0" collapsed="false">
      <c r="A4" s="42"/>
      <c r="B4" s="42"/>
      <c r="C4" s="42"/>
      <c r="D4" s="42"/>
      <c r="E4" s="42"/>
      <c r="F4" s="43"/>
      <c r="G4" s="43"/>
    </row>
    <row r="5" customFormat="false" ht="27" hidden="false" customHeight="true" outlineLevel="0" collapsed="false">
      <c r="A5" s="42"/>
      <c r="B5" s="42"/>
      <c r="C5" s="42"/>
      <c r="D5" s="42"/>
      <c r="E5" s="42"/>
      <c r="F5" s="43"/>
      <c r="G5" s="43"/>
    </row>
    <row r="6" customFormat="false" ht="27" hidden="false" customHeight="true" outlineLevel="0" collapsed="false">
      <c r="A6" s="42"/>
      <c r="B6" s="42"/>
      <c r="C6" s="42"/>
      <c r="D6" s="42"/>
      <c r="E6" s="42"/>
      <c r="F6" s="43"/>
      <c r="G6" s="43"/>
    </row>
    <row r="7" customFormat="false" ht="27" hidden="false" customHeight="true" outlineLevel="0" collapsed="false">
      <c r="A7" s="42"/>
      <c r="B7" s="42"/>
      <c r="C7" s="42"/>
      <c r="D7" s="42"/>
      <c r="E7" s="42"/>
      <c r="F7" s="43"/>
      <c r="G7" s="43"/>
    </row>
    <row r="8" customFormat="false" ht="27" hidden="false" customHeight="true" outlineLevel="0" collapsed="false">
      <c r="A8" s="42"/>
      <c r="B8" s="42"/>
      <c r="C8" s="42"/>
      <c r="D8" s="42"/>
      <c r="E8" s="42"/>
      <c r="F8" s="43"/>
      <c r="G8" s="43"/>
    </row>
    <row r="9" customFormat="false" ht="27" hidden="false" customHeight="true" outlineLevel="0" collapsed="false">
      <c r="A9" s="42"/>
      <c r="B9" s="42"/>
      <c r="C9" s="42"/>
      <c r="D9" s="42"/>
      <c r="E9" s="42"/>
      <c r="F9" s="43"/>
      <c r="G9" s="43"/>
    </row>
    <row r="10" customFormat="false" ht="27" hidden="false" customHeight="true" outlineLevel="0" collapsed="false">
      <c r="A10" s="42"/>
      <c r="B10" s="42"/>
      <c r="C10" s="42"/>
      <c r="D10" s="42"/>
      <c r="E10" s="42"/>
      <c r="F10" s="43"/>
      <c r="G10" s="43"/>
    </row>
    <row r="11" customFormat="false" ht="27" hidden="false" customHeight="true" outlineLevel="0" collapsed="false">
      <c r="A11" s="42"/>
      <c r="B11" s="42"/>
      <c r="C11" s="42"/>
      <c r="D11" s="42"/>
      <c r="E11" s="42"/>
      <c r="F11" s="43"/>
      <c r="G11" s="43"/>
    </row>
    <row r="12" customFormat="false" ht="27" hidden="false" customHeight="true" outlineLevel="0" collapsed="false">
      <c r="A12" s="42"/>
      <c r="B12" s="42"/>
      <c r="C12" s="42"/>
      <c r="D12" s="42"/>
      <c r="E12" s="42"/>
      <c r="F12" s="43"/>
      <c r="G12" s="43"/>
    </row>
    <row r="13" customFormat="false" ht="27" hidden="false" customHeight="true" outlineLevel="0" collapsed="false">
      <c r="A13" s="42"/>
      <c r="B13" s="42"/>
      <c r="C13" s="42"/>
      <c r="D13" s="42"/>
      <c r="E13" s="42"/>
      <c r="F13" s="43"/>
      <c r="G13" s="43"/>
    </row>
    <row r="14" customFormat="false" ht="27" hidden="false" customHeight="true" outlineLevel="0" collapsed="false">
      <c r="A14" s="42"/>
      <c r="B14" s="42"/>
      <c r="C14" s="42"/>
      <c r="D14" s="42"/>
      <c r="E14" s="42"/>
      <c r="F14" s="43"/>
      <c r="G14" s="43"/>
    </row>
    <row r="15" customFormat="false" ht="27" hidden="false" customHeight="true" outlineLevel="0" collapsed="false">
      <c r="A15" s="42"/>
      <c r="B15" s="42"/>
      <c r="C15" s="42"/>
      <c r="D15" s="42"/>
      <c r="E15" s="42"/>
      <c r="F15" s="43"/>
      <c r="G15" s="43"/>
    </row>
    <row r="16" customFormat="false" ht="27" hidden="false" customHeight="true" outlineLevel="0" collapsed="false">
      <c r="A16" s="42"/>
      <c r="B16" s="42"/>
      <c r="C16" s="42"/>
      <c r="D16" s="42"/>
      <c r="E16" s="42"/>
      <c r="F16" s="43"/>
      <c r="G16" s="43"/>
    </row>
    <row r="17" customFormat="false" ht="27" hidden="false" customHeight="true" outlineLevel="0" collapsed="false">
      <c r="A17" s="42"/>
      <c r="B17" s="42"/>
      <c r="C17" s="42"/>
      <c r="D17" s="42"/>
      <c r="E17" s="42"/>
      <c r="F17" s="43"/>
      <c r="G17" s="43"/>
    </row>
    <row r="18" customFormat="false" ht="27" hidden="false" customHeight="true" outlineLevel="0" collapsed="false">
      <c r="A18" s="42"/>
      <c r="B18" s="42"/>
      <c r="C18" s="42"/>
      <c r="D18" s="42"/>
      <c r="E18" s="42"/>
      <c r="F18" s="43"/>
      <c r="G18" s="43"/>
    </row>
    <row r="19" customFormat="false" ht="27" hidden="false" customHeight="true" outlineLevel="0" collapsed="false">
      <c r="A19" s="42"/>
      <c r="B19" s="42"/>
      <c r="C19" s="42"/>
      <c r="D19" s="42"/>
      <c r="E19" s="42"/>
      <c r="F19" s="43"/>
      <c r="G19" s="43"/>
    </row>
    <row r="20" customFormat="false" ht="27" hidden="false" customHeight="true" outlineLevel="0" collapsed="false">
      <c r="A20" s="42"/>
      <c r="B20" s="42"/>
      <c r="C20" s="42"/>
      <c r="D20" s="42"/>
      <c r="E20" s="42"/>
      <c r="F20" s="43"/>
      <c r="G20" s="43"/>
    </row>
    <row r="21" customFormat="false" ht="27" hidden="false" customHeight="true" outlineLevel="0" collapsed="false">
      <c r="A21" s="42"/>
      <c r="B21" s="42"/>
      <c r="C21" s="42"/>
      <c r="D21" s="42"/>
      <c r="E21" s="42"/>
      <c r="F21" s="43"/>
      <c r="G21" s="43"/>
    </row>
    <row r="22" customFormat="false" ht="27" hidden="false" customHeight="true" outlineLevel="0" collapsed="false">
      <c r="A22" s="42"/>
      <c r="B22" s="42"/>
      <c r="C22" s="42"/>
      <c r="D22" s="42"/>
      <c r="E22" s="42"/>
      <c r="F22" s="43"/>
      <c r="G22" s="43"/>
    </row>
    <row r="23" customFormat="false" ht="27" hidden="false" customHeight="true" outlineLevel="0" collapsed="false">
      <c r="A23" s="42"/>
      <c r="B23" s="42"/>
      <c r="C23" s="42"/>
      <c r="D23" s="42"/>
      <c r="E23" s="42"/>
      <c r="F23" s="43"/>
      <c r="G23" s="43"/>
    </row>
    <row r="24" customFormat="false" ht="27" hidden="false" customHeight="true" outlineLevel="0" collapsed="false">
      <c r="A24" s="42"/>
      <c r="B24" s="42"/>
      <c r="C24" s="42"/>
      <c r="D24" s="42"/>
      <c r="E24" s="42"/>
      <c r="F24" s="43"/>
      <c r="G24" s="43"/>
    </row>
    <row r="25" customFormat="false" ht="27" hidden="false" customHeight="true" outlineLevel="0" collapsed="false">
      <c r="A25" s="42"/>
      <c r="B25" s="42"/>
      <c r="C25" s="42"/>
      <c r="D25" s="42"/>
      <c r="E25" s="42"/>
      <c r="F25" s="43"/>
      <c r="G25" s="43"/>
    </row>
    <row r="26" customFormat="false" ht="27" hidden="false" customHeight="true" outlineLevel="0" collapsed="false">
      <c r="A26" s="42"/>
      <c r="B26" s="42"/>
      <c r="C26" s="42"/>
      <c r="D26" s="42"/>
      <c r="E26" s="42"/>
      <c r="F26" s="43"/>
      <c r="G26" s="43"/>
    </row>
    <row r="27" customFormat="false" ht="27" hidden="false" customHeight="true" outlineLevel="0" collapsed="false">
      <c r="A27" s="42"/>
      <c r="B27" s="42"/>
      <c r="C27" s="42"/>
      <c r="D27" s="42"/>
      <c r="E27" s="42"/>
      <c r="F27" s="43"/>
      <c r="G27" s="43"/>
    </row>
    <row r="28" customFormat="false" ht="27" hidden="false" customHeight="true" outlineLevel="0" collapsed="false">
      <c r="A28" s="42"/>
      <c r="B28" s="42"/>
      <c r="C28" s="42"/>
      <c r="D28" s="42"/>
      <c r="E28" s="42"/>
      <c r="F28" s="43"/>
      <c r="G28" s="43"/>
    </row>
    <row r="29" customFormat="false" ht="27" hidden="false" customHeight="true" outlineLevel="0" collapsed="false">
      <c r="A29" s="42"/>
      <c r="B29" s="42"/>
      <c r="C29" s="42"/>
      <c r="D29" s="42"/>
      <c r="E29" s="42"/>
      <c r="F29" s="43"/>
      <c r="G29" s="43"/>
    </row>
    <row r="30" customFormat="false" ht="27" hidden="false" customHeight="true" outlineLevel="0" collapsed="false">
      <c r="A30" s="42"/>
      <c r="B30" s="42"/>
      <c r="C30" s="42"/>
      <c r="D30" s="42"/>
      <c r="E30" s="42"/>
      <c r="F30" s="43"/>
      <c r="G30" s="43"/>
    </row>
  </sheetData>
  <sheetProtection sheet="true" objects="true" scenarios="true"/>
  <mergeCells count="2">
    <mergeCell ref="A1:B1"/>
    <mergeCell ref="C1:G1"/>
  </mergeCells>
  <printOptions headings="false" gridLines="false" gridLinesSet="true" horizontalCentered="false" verticalCentered="false"/>
  <pageMargins left="0.708333333333333" right="0.708333333333333" top="0.551388888888889" bottom="0.551388888888889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G30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A3" activeCellId="0" sqref="A3"/>
    </sheetView>
  </sheetViews>
  <sheetFormatPr defaultColWidth="8.68359375" defaultRowHeight="13.5" zeroHeight="false" outlineLevelRow="0" outlineLevelCol="0"/>
  <cols>
    <col collapsed="false" customWidth="true" hidden="false" outlineLevel="0" max="1" min="1" style="0" width="10.62"/>
    <col collapsed="false" customWidth="true" hidden="false" outlineLevel="0" max="2" min="2" style="0" width="20.01"/>
    <col collapsed="false" customWidth="true" hidden="false" outlineLevel="0" max="3" min="3" style="0" width="12.5"/>
    <col collapsed="false" customWidth="true" hidden="false" outlineLevel="0" max="4" min="4" style="0" width="6.26"/>
    <col collapsed="false" customWidth="true" hidden="false" outlineLevel="0" max="5" min="5" style="0" width="20.62"/>
    <col collapsed="false" customWidth="true" hidden="false" outlineLevel="0" max="6" min="6" style="0" width="16.26"/>
  </cols>
  <sheetData>
    <row r="1" customFormat="false" ht="35.25" hidden="false" customHeight="true" outlineLevel="0" collapsed="false">
      <c r="A1" s="39" t="s">
        <v>56</v>
      </c>
      <c r="B1" s="39"/>
      <c r="C1" s="44" t="s">
        <v>58</v>
      </c>
      <c r="D1" s="44"/>
      <c r="E1" s="44"/>
      <c r="F1" s="44"/>
      <c r="G1" s="44"/>
    </row>
    <row r="2" s="41" customFormat="true" ht="35.25" hidden="false" customHeight="false" outlineLevel="0" collapsed="false">
      <c r="A2" s="30" t="s">
        <v>25</v>
      </c>
      <c r="B2" s="31" t="s">
        <v>26</v>
      </c>
      <c r="C2" s="31" t="s">
        <v>27</v>
      </c>
      <c r="D2" s="30" t="s">
        <v>28</v>
      </c>
      <c r="E2" s="30" t="s">
        <v>29</v>
      </c>
      <c r="F2" s="30" t="s">
        <v>30</v>
      </c>
      <c r="G2" s="30" t="s">
        <v>31</v>
      </c>
    </row>
    <row r="3" customFormat="false" ht="27" hidden="false" customHeight="true" outlineLevel="0" collapsed="false">
      <c r="A3" s="45"/>
      <c r="B3" s="45"/>
      <c r="C3" s="45"/>
      <c r="D3" s="45"/>
      <c r="E3" s="45"/>
      <c r="F3" s="46"/>
      <c r="G3" s="46"/>
    </row>
    <row r="4" customFormat="false" ht="27" hidden="false" customHeight="true" outlineLevel="0" collapsed="false">
      <c r="A4" s="45"/>
      <c r="B4" s="45"/>
      <c r="C4" s="45"/>
      <c r="D4" s="45"/>
      <c r="E4" s="45"/>
      <c r="F4" s="46"/>
      <c r="G4" s="46"/>
    </row>
    <row r="5" customFormat="false" ht="27" hidden="false" customHeight="true" outlineLevel="0" collapsed="false">
      <c r="A5" s="45"/>
      <c r="B5" s="45"/>
      <c r="C5" s="45"/>
      <c r="D5" s="45"/>
      <c r="E5" s="45"/>
      <c r="F5" s="46"/>
      <c r="G5" s="46"/>
    </row>
    <row r="6" customFormat="false" ht="27" hidden="false" customHeight="true" outlineLevel="0" collapsed="false">
      <c r="A6" s="45"/>
      <c r="B6" s="45"/>
      <c r="C6" s="45"/>
      <c r="D6" s="45"/>
      <c r="E6" s="45"/>
      <c r="F6" s="46"/>
      <c r="G6" s="46"/>
    </row>
    <row r="7" customFormat="false" ht="27" hidden="false" customHeight="true" outlineLevel="0" collapsed="false">
      <c r="A7" s="45"/>
      <c r="B7" s="45"/>
      <c r="C7" s="45"/>
      <c r="D7" s="45"/>
      <c r="E7" s="45"/>
      <c r="F7" s="46"/>
      <c r="G7" s="46"/>
    </row>
    <row r="8" customFormat="false" ht="27" hidden="false" customHeight="true" outlineLevel="0" collapsed="false">
      <c r="A8" s="45"/>
      <c r="B8" s="45"/>
      <c r="C8" s="45"/>
      <c r="D8" s="45"/>
      <c r="E8" s="45"/>
      <c r="F8" s="46"/>
      <c r="G8" s="46"/>
    </row>
    <row r="9" customFormat="false" ht="27" hidden="false" customHeight="true" outlineLevel="0" collapsed="false">
      <c r="A9" s="45"/>
      <c r="B9" s="45"/>
      <c r="C9" s="45"/>
      <c r="D9" s="45"/>
      <c r="E9" s="45"/>
      <c r="F9" s="46"/>
      <c r="G9" s="46"/>
    </row>
    <row r="10" customFormat="false" ht="27" hidden="false" customHeight="true" outlineLevel="0" collapsed="false">
      <c r="A10" s="45"/>
      <c r="B10" s="45"/>
      <c r="C10" s="45"/>
      <c r="D10" s="45"/>
      <c r="E10" s="45"/>
      <c r="F10" s="46"/>
      <c r="G10" s="46"/>
    </row>
    <row r="11" customFormat="false" ht="27" hidden="false" customHeight="true" outlineLevel="0" collapsed="false">
      <c r="A11" s="45"/>
      <c r="B11" s="45"/>
      <c r="C11" s="45"/>
      <c r="D11" s="45"/>
      <c r="E11" s="45"/>
      <c r="F11" s="46"/>
      <c r="G11" s="46"/>
    </row>
    <row r="12" customFormat="false" ht="27" hidden="false" customHeight="true" outlineLevel="0" collapsed="false">
      <c r="A12" s="45"/>
      <c r="B12" s="45"/>
      <c r="C12" s="45"/>
      <c r="D12" s="45"/>
      <c r="E12" s="45"/>
      <c r="F12" s="46"/>
      <c r="G12" s="46"/>
    </row>
    <row r="13" customFormat="false" ht="27" hidden="false" customHeight="true" outlineLevel="0" collapsed="false">
      <c r="A13" s="45"/>
      <c r="B13" s="45"/>
      <c r="C13" s="45"/>
      <c r="D13" s="45"/>
      <c r="E13" s="45"/>
      <c r="F13" s="46"/>
      <c r="G13" s="46"/>
    </row>
    <row r="14" customFormat="false" ht="27" hidden="false" customHeight="true" outlineLevel="0" collapsed="false">
      <c r="A14" s="45"/>
      <c r="B14" s="45"/>
      <c r="C14" s="45"/>
      <c r="D14" s="45"/>
      <c r="E14" s="45"/>
      <c r="F14" s="46"/>
      <c r="G14" s="46"/>
    </row>
    <row r="15" customFormat="false" ht="27" hidden="false" customHeight="true" outlineLevel="0" collapsed="false">
      <c r="A15" s="45"/>
      <c r="B15" s="45"/>
      <c r="C15" s="45"/>
      <c r="D15" s="45"/>
      <c r="E15" s="45"/>
      <c r="F15" s="46"/>
      <c r="G15" s="46"/>
    </row>
    <row r="16" customFormat="false" ht="27" hidden="false" customHeight="true" outlineLevel="0" collapsed="false">
      <c r="A16" s="45"/>
      <c r="B16" s="45"/>
      <c r="C16" s="45"/>
      <c r="D16" s="45"/>
      <c r="E16" s="45"/>
      <c r="F16" s="46"/>
      <c r="G16" s="46"/>
    </row>
    <row r="17" customFormat="false" ht="27" hidden="false" customHeight="true" outlineLevel="0" collapsed="false">
      <c r="A17" s="45"/>
      <c r="B17" s="45"/>
      <c r="C17" s="45"/>
      <c r="D17" s="45"/>
      <c r="E17" s="45"/>
      <c r="F17" s="46"/>
      <c r="G17" s="46"/>
    </row>
    <row r="18" customFormat="false" ht="27" hidden="false" customHeight="true" outlineLevel="0" collapsed="false">
      <c r="A18" s="45"/>
      <c r="B18" s="45"/>
      <c r="C18" s="45"/>
      <c r="D18" s="45"/>
      <c r="E18" s="45"/>
      <c r="F18" s="46"/>
      <c r="G18" s="46"/>
    </row>
    <row r="19" customFormat="false" ht="27" hidden="false" customHeight="true" outlineLevel="0" collapsed="false">
      <c r="A19" s="45"/>
      <c r="B19" s="45"/>
      <c r="C19" s="45"/>
      <c r="D19" s="45"/>
      <c r="E19" s="45"/>
      <c r="F19" s="46"/>
      <c r="G19" s="46"/>
    </row>
    <row r="20" customFormat="false" ht="27" hidden="false" customHeight="true" outlineLevel="0" collapsed="false">
      <c r="A20" s="45"/>
      <c r="B20" s="45"/>
      <c r="C20" s="45"/>
      <c r="D20" s="45"/>
      <c r="E20" s="45"/>
      <c r="F20" s="46"/>
      <c r="G20" s="46"/>
    </row>
    <row r="21" customFormat="false" ht="27" hidden="false" customHeight="true" outlineLevel="0" collapsed="false">
      <c r="A21" s="45"/>
      <c r="B21" s="45"/>
      <c r="C21" s="45"/>
      <c r="D21" s="45"/>
      <c r="E21" s="45"/>
      <c r="F21" s="46"/>
      <c r="G21" s="46"/>
    </row>
    <row r="22" customFormat="false" ht="27" hidden="false" customHeight="true" outlineLevel="0" collapsed="false">
      <c r="A22" s="45"/>
      <c r="B22" s="45"/>
      <c r="C22" s="45"/>
      <c r="D22" s="45"/>
      <c r="E22" s="45"/>
      <c r="F22" s="46"/>
      <c r="G22" s="46"/>
    </row>
    <row r="23" customFormat="false" ht="27" hidden="false" customHeight="true" outlineLevel="0" collapsed="false">
      <c r="A23" s="45"/>
      <c r="B23" s="45"/>
      <c r="C23" s="45"/>
      <c r="D23" s="45"/>
      <c r="E23" s="45"/>
      <c r="F23" s="46"/>
      <c r="G23" s="46"/>
    </row>
    <row r="24" customFormat="false" ht="27" hidden="false" customHeight="true" outlineLevel="0" collapsed="false">
      <c r="A24" s="45"/>
      <c r="B24" s="45"/>
      <c r="C24" s="45"/>
      <c r="D24" s="45"/>
      <c r="E24" s="45"/>
      <c r="F24" s="46"/>
      <c r="G24" s="46"/>
    </row>
    <row r="25" customFormat="false" ht="27" hidden="false" customHeight="true" outlineLevel="0" collapsed="false">
      <c r="A25" s="45"/>
      <c r="B25" s="45"/>
      <c r="C25" s="45"/>
      <c r="D25" s="45"/>
      <c r="E25" s="45"/>
      <c r="F25" s="46"/>
      <c r="G25" s="46"/>
    </row>
    <row r="26" customFormat="false" ht="27" hidden="false" customHeight="true" outlineLevel="0" collapsed="false">
      <c r="A26" s="45"/>
      <c r="B26" s="45"/>
      <c r="C26" s="45"/>
      <c r="D26" s="45"/>
      <c r="E26" s="45"/>
      <c r="F26" s="46"/>
      <c r="G26" s="46"/>
    </row>
    <row r="27" customFormat="false" ht="27" hidden="false" customHeight="true" outlineLevel="0" collapsed="false">
      <c r="A27" s="45"/>
      <c r="B27" s="45"/>
      <c r="C27" s="45"/>
      <c r="D27" s="45"/>
      <c r="E27" s="45"/>
      <c r="F27" s="46"/>
      <c r="G27" s="46"/>
    </row>
    <row r="28" customFormat="false" ht="27" hidden="false" customHeight="true" outlineLevel="0" collapsed="false">
      <c r="A28" s="45"/>
      <c r="B28" s="45"/>
      <c r="C28" s="45"/>
      <c r="D28" s="45"/>
      <c r="E28" s="45"/>
      <c r="F28" s="46"/>
      <c r="G28" s="46"/>
    </row>
    <row r="29" customFormat="false" ht="27" hidden="false" customHeight="true" outlineLevel="0" collapsed="false">
      <c r="A29" s="45"/>
      <c r="B29" s="45"/>
      <c r="C29" s="45"/>
      <c r="D29" s="45"/>
      <c r="E29" s="45"/>
      <c r="F29" s="46"/>
      <c r="G29" s="46"/>
    </row>
    <row r="30" customFormat="false" ht="27" hidden="false" customHeight="true" outlineLevel="0" collapsed="false">
      <c r="A30" s="45"/>
      <c r="B30" s="45"/>
      <c r="C30" s="45"/>
      <c r="D30" s="45"/>
      <c r="E30" s="45"/>
      <c r="F30" s="46"/>
      <c r="G30" s="46"/>
    </row>
  </sheetData>
  <sheetProtection sheet="true" objects="true" scenarios="true"/>
  <mergeCells count="2">
    <mergeCell ref="A1:B1"/>
    <mergeCell ref="C1:G1"/>
  </mergeCells>
  <printOptions headings="false" gridLines="false" gridLinesSet="true" horizontalCentered="false" verticalCentered="false"/>
  <pageMargins left="0.708333333333333" right="0.708333333333333" top="0.551388888888889" bottom="0.551388888888889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T100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D3" activeCellId="0" sqref="D3"/>
    </sheetView>
  </sheetViews>
  <sheetFormatPr defaultColWidth="9.00390625" defaultRowHeight="13.5" zeroHeight="false" outlineLevelRow="0" outlineLevelCol="0"/>
  <cols>
    <col collapsed="false" customWidth="true" hidden="false" outlineLevel="0" max="1" min="1" style="47" width="5.13"/>
    <col collapsed="false" customWidth="true" hidden="false" outlineLevel="0" max="2" min="2" style="48" width="3.63"/>
    <col collapsed="false" customWidth="true" hidden="false" outlineLevel="0" max="3" min="3" style="47" width="12.62"/>
    <col collapsed="false" customWidth="true" hidden="false" outlineLevel="0" max="4" min="4" style="47" width="16"/>
    <col collapsed="false" customWidth="true" hidden="true" outlineLevel="0" max="5" min="5" style="47" width="3.37"/>
    <col collapsed="false" customWidth="true" hidden="true" outlineLevel="0" max="6" min="6" style="47" width="4.63"/>
    <col collapsed="false" customWidth="true" hidden="false" outlineLevel="0" max="7" min="7" style="47" width="6.63"/>
    <col collapsed="false" customWidth="true" hidden="false" outlineLevel="0" max="8" min="8" style="47" width="18.62"/>
    <col collapsed="false" customWidth="true" hidden="false" outlineLevel="0" max="9" min="9" style="47" width="5.76"/>
    <col collapsed="false" customWidth="true" hidden="true" outlineLevel="0" max="10" min="10" style="47" width="5.87"/>
    <col collapsed="false" customWidth="true" hidden="false" outlineLevel="0" max="11" min="11" style="47" width="9.62"/>
    <col collapsed="false" customWidth="true" hidden="false" outlineLevel="0" max="12" min="12" style="47" width="6.63"/>
    <col collapsed="false" customWidth="true" hidden="false" outlineLevel="0" max="13" min="13" style="47" width="0.87"/>
    <col collapsed="false" customWidth="true" hidden="false" outlineLevel="0" max="14" min="14" style="47" width="3.63"/>
    <col collapsed="false" customWidth="true" hidden="false" outlineLevel="0" max="15" min="15" style="47" width="15.62"/>
    <col collapsed="false" customWidth="true" hidden="false" outlineLevel="0" max="16" min="16" style="47" width="12.62"/>
    <col collapsed="false" customWidth="true" hidden="false" outlineLevel="0" max="17" min="17" style="47" width="1.75"/>
    <col collapsed="false" customWidth="true" hidden="false" outlineLevel="0" max="18" min="18" style="47" width="3.63"/>
    <col collapsed="false" customWidth="true" hidden="false" outlineLevel="0" max="19" min="19" style="47" width="15.62"/>
    <col collapsed="false" customWidth="true" hidden="false" outlineLevel="0" max="20" min="20" style="47" width="12.62"/>
    <col collapsed="false" customWidth="false" hidden="false" outlineLevel="0" max="1024" min="21" style="47" width="9"/>
  </cols>
  <sheetData>
    <row r="1" customFormat="false" ht="18.75" hidden="false" customHeight="false" outlineLevel="0" collapsed="false">
      <c r="A1" s="49" t="s">
        <v>59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customFormat="false" ht="15" hidden="false" customHeight="true" outlineLevel="0" collapsed="false">
      <c r="B2" s="50"/>
      <c r="N2" s="51"/>
      <c r="O2" s="47" t="s">
        <v>60</v>
      </c>
    </row>
    <row r="3" customFormat="false" ht="15" hidden="false" customHeight="true" outlineLevel="0" collapsed="false">
      <c r="C3" s="52" t="s">
        <v>61</v>
      </c>
      <c r="D3" s="53"/>
      <c r="E3" s="53"/>
      <c r="F3" s="53"/>
      <c r="G3" s="53"/>
      <c r="H3" s="53"/>
      <c r="K3" s="54" t="s">
        <v>62</v>
      </c>
      <c r="L3" s="54"/>
      <c r="M3" s="55"/>
      <c r="N3" s="56" t="s">
        <v>63</v>
      </c>
      <c r="O3" s="57"/>
    </row>
    <row r="4" customFormat="false" ht="15" hidden="false" customHeight="true" outlineLevel="0" collapsed="false">
      <c r="C4" s="52" t="s">
        <v>64</v>
      </c>
      <c r="D4" s="53"/>
      <c r="E4" s="53"/>
      <c r="F4" s="53"/>
      <c r="G4" s="53"/>
      <c r="H4" s="53"/>
      <c r="K4" s="58" t="s">
        <v>65</v>
      </c>
      <c r="L4" s="58"/>
      <c r="M4" s="58"/>
      <c r="N4" s="59"/>
      <c r="O4" s="57" t="n">
        <f aca="false">P4*N4</f>
        <v>0</v>
      </c>
      <c r="P4" s="60" t="n">
        <v>1500</v>
      </c>
      <c r="Q4" s="61"/>
    </row>
    <row r="5" customFormat="false" ht="15" hidden="false" customHeight="true" outlineLevel="0" collapsed="false">
      <c r="C5" s="52" t="s">
        <v>66</v>
      </c>
      <c r="D5" s="53"/>
      <c r="E5" s="53"/>
      <c r="F5" s="53"/>
      <c r="G5" s="53"/>
      <c r="H5" s="53"/>
      <c r="K5" s="58" t="s">
        <v>67</v>
      </c>
      <c r="L5" s="58"/>
      <c r="M5" s="58"/>
      <c r="N5" s="59"/>
      <c r="O5" s="57" t="n">
        <f aca="false">P5*N5</f>
        <v>0</v>
      </c>
      <c r="P5" s="60" t="n">
        <v>600</v>
      </c>
      <c r="Q5" s="61"/>
    </row>
    <row r="6" customFormat="false" ht="15" hidden="false" customHeight="true" outlineLevel="0" collapsed="false">
      <c r="C6" s="52" t="s">
        <v>68</v>
      </c>
      <c r="D6" s="53"/>
      <c r="E6" s="53"/>
      <c r="F6" s="53"/>
      <c r="G6" s="53"/>
      <c r="H6" s="53"/>
      <c r="I6" s="62"/>
      <c r="J6" s="62"/>
      <c r="K6" s="58" t="s">
        <v>69</v>
      </c>
      <c r="L6" s="58"/>
      <c r="M6" s="58"/>
      <c r="N6" s="59"/>
      <c r="O6" s="57" t="n">
        <f aca="false">P6*N6</f>
        <v>0</v>
      </c>
      <c r="P6" s="60" t="n">
        <v>1000</v>
      </c>
      <c r="Q6" s="62"/>
    </row>
    <row r="7" customFormat="false" ht="15" hidden="false" customHeight="true" outlineLevel="0" collapsed="false">
      <c r="C7" s="63" t="s">
        <v>70</v>
      </c>
      <c r="K7" s="58" t="s">
        <v>71</v>
      </c>
      <c r="L7" s="58"/>
      <c r="M7" s="58"/>
      <c r="N7" s="59"/>
      <c r="O7" s="57" t="n">
        <f aca="false">P7*N7</f>
        <v>0</v>
      </c>
      <c r="P7" s="60" t="n">
        <v>600</v>
      </c>
    </row>
    <row r="8" customFormat="false" ht="15" hidden="false" customHeight="true" outlineLevel="0" collapsed="false">
      <c r="K8" s="58" t="s">
        <v>72</v>
      </c>
      <c r="L8" s="58"/>
      <c r="M8" s="58"/>
      <c r="N8" s="59"/>
      <c r="O8" s="57" t="n">
        <f aca="false">P8*N8</f>
        <v>0</v>
      </c>
      <c r="P8" s="60" t="n">
        <v>2000</v>
      </c>
    </row>
    <row r="9" customFormat="false" ht="15" hidden="false" customHeight="true" outlineLevel="0" collapsed="false">
      <c r="K9" s="58"/>
      <c r="L9" s="58"/>
      <c r="M9" s="58"/>
      <c r="N9" s="59"/>
      <c r="O9" s="57" t="n">
        <f aca="false">P9*N9</f>
        <v>0</v>
      </c>
      <c r="P9" s="60"/>
    </row>
    <row r="10" customFormat="false" ht="13.5" hidden="false" customHeight="false" outlineLevel="0" collapsed="false">
      <c r="A10" s="47" t="s">
        <v>73</v>
      </c>
      <c r="K10" s="58" t="s">
        <v>74</v>
      </c>
      <c r="L10" s="58"/>
      <c r="M10" s="58"/>
      <c r="N10" s="57" t="n">
        <f aca="false">SUM(N4:N9)</f>
        <v>0</v>
      </c>
      <c r="O10" s="64" t="n">
        <f aca="false">N4*P4+N5*P5+N6*P6+N7*P7+N8*P8+N9*P9</f>
        <v>0</v>
      </c>
      <c r="P10" s="65"/>
    </row>
    <row r="11" customFormat="false" ht="13.5" hidden="false" customHeight="false" outlineLevel="0" collapsed="false">
      <c r="A11" s="47" t="n">
        <v>1</v>
      </c>
      <c r="B11" s="47" t="s">
        <v>75</v>
      </c>
    </row>
    <row r="12" customFormat="false" ht="13.5" hidden="false" customHeight="false" outlineLevel="0" collapsed="false">
      <c r="B12" s="47" t="s">
        <v>76</v>
      </c>
    </row>
    <row r="13" customFormat="false" ht="13.5" hidden="false" customHeight="false" outlineLevel="0" collapsed="false">
      <c r="B13" s="47" t="s">
        <v>77</v>
      </c>
    </row>
    <row r="14" customFormat="false" ht="13.5" hidden="false" customHeight="false" outlineLevel="0" collapsed="false">
      <c r="B14" s="47" t="s">
        <v>78</v>
      </c>
    </row>
    <row r="15" customFormat="false" ht="13.5" hidden="false" customHeight="false" outlineLevel="0" collapsed="false">
      <c r="B15" s="47" t="s">
        <v>79</v>
      </c>
    </row>
    <row r="16" customFormat="false" ht="13.5" hidden="false" customHeight="false" outlineLevel="0" collapsed="false">
      <c r="B16" s="63" t="s">
        <v>80</v>
      </c>
    </row>
    <row r="17" customFormat="false" ht="13.5" hidden="false" customHeight="false" outlineLevel="0" collapsed="false">
      <c r="A17" s="47" t="n">
        <v>2</v>
      </c>
      <c r="B17" s="63" t="s">
        <v>81</v>
      </c>
      <c r="K17" s="66"/>
      <c r="N17" s="66"/>
    </row>
    <row r="18" customFormat="false" ht="14.25" hidden="false" customHeight="false" outlineLevel="0" collapsed="false">
      <c r="A18" s="47" t="n">
        <v>3</v>
      </c>
      <c r="B18" s="47" t="s">
        <v>82</v>
      </c>
      <c r="K18" s="66"/>
    </row>
    <row r="19" customFormat="false" ht="13.5" hidden="false" customHeight="false" outlineLevel="0" collapsed="false">
      <c r="B19" s="67" t="s">
        <v>83</v>
      </c>
      <c r="C19" s="68" t="s">
        <v>84</v>
      </c>
      <c r="D19" s="68" t="s">
        <v>85</v>
      </c>
      <c r="E19" s="68" t="s">
        <v>86</v>
      </c>
      <c r="F19" s="68" t="s">
        <v>87</v>
      </c>
      <c r="G19" s="68" t="s">
        <v>88</v>
      </c>
      <c r="H19" s="68" t="s">
        <v>89</v>
      </c>
      <c r="I19" s="69" t="s">
        <v>90</v>
      </c>
      <c r="J19" s="68"/>
      <c r="K19" s="68" t="s">
        <v>91</v>
      </c>
      <c r="L19" s="70" t="s">
        <v>92</v>
      </c>
      <c r="M19" s="48"/>
      <c r="O19" s="71"/>
    </row>
    <row r="20" customFormat="false" ht="15" hidden="false" customHeight="true" outlineLevel="0" collapsed="false">
      <c r="A20" s="72" t="s">
        <v>93</v>
      </c>
      <c r="B20" s="73" t="n">
        <v>11</v>
      </c>
      <c r="C20" s="74" t="str">
        <f aca="false">IF(ISBLANK(B20),"",VLOOKUP(B20,$N$22:$P$100,2,FALSE()))</f>
        <v>一般・高校男子</v>
      </c>
      <c r="D20" s="74" t="str">
        <f aca="false">IF(ISBLANK(B20),"",VLOOKUP(B20,$N$22:$P$100,3,FALSE()))</f>
        <v>100m</v>
      </c>
      <c r="E20" s="74"/>
      <c r="F20" s="74"/>
      <c r="G20" s="74" t="n">
        <v>1234</v>
      </c>
      <c r="H20" s="75" t="s">
        <v>94</v>
      </c>
      <c r="I20" s="74" t="n">
        <v>3</v>
      </c>
      <c r="J20" s="74"/>
      <c r="K20" s="76" t="n">
        <v>12.34</v>
      </c>
      <c r="L20" s="77"/>
      <c r="M20" s="48"/>
      <c r="O20" s="47" t="s">
        <v>95</v>
      </c>
    </row>
    <row r="21" customFormat="false" ht="15" hidden="false" customHeight="true" outlineLevel="0" collapsed="false">
      <c r="A21" s="47" t="n">
        <v>1</v>
      </c>
      <c r="B21" s="78"/>
      <c r="C21" s="79" t="str">
        <f aca="false">IF(ISBLANK(B21),"",VLOOKUP(B21,$N$22:$P$100,2,FALSE()))</f>
        <v/>
      </c>
      <c r="D21" s="80" t="str">
        <f aca="false">IF(ISBLANK(B21),"",VLOOKUP(B21,$N$22:$P$100,3,FALSE()))</f>
        <v/>
      </c>
      <c r="E21" s="81"/>
      <c r="F21" s="81"/>
      <c r="G21" s="82"/>
      <c r="H21" s="83" t="str">
        <f aca="false">IF(G21="","",IF(COUNTIF(C21,"*女*"),VLOOKUP(G21,出場選手データ高校・一般女子!$A$3:$F$81,2,FALSE()),VLOOKUP(G21,出場選手データ高校・一般男子!$A$3:$F$79,2,FALSE())))</f>
        <v/>
      </c>
      <c r="I21" s="83" t="str">
        <f aca="false">IF(G21="","",IF(COUNTIF(C21,"*女*"),VLOOKUP(G21,出場選手データ高校・一般女子!$A$3:$F$81,4,FALSE()),VLOOKUP(G21,出場選手データ高校・一般男子!$A$3:$F$79,4,FALSE())))</f>
        <v/>
      </c>
      <c r="J21" s="84" t="n">
        <f aca="false">D$3</f>
        <v>0</v>
      </c>
      <c r="K21" s="85"/>
      <c r="L21" s="86"/>
      <c r="M21" s="87"/>
      <c r="N21" s="52" t="s">
        <v>96</v>
      </c>
      <c r="O21" s="52" t="s">
        <v>84</v>
      </c>
      <c r="P21" s="88" t="s">
        <v>85</v>
      </c>
      <c r="Q21" s="89"/>
      <c r="R21" s="88" t="s">
        <v>96</v>
      </c>
      <c r="S21" s="52" t="s">
        <v>84</v>
      </c>
      <c r="T21" s="88" t="s">
        <v>85</v>
      </c>
    </row>
    <row r="22" customFormat="false" ht="15" hidden="false" customHeight="true" outlineLevel="0" collapsed="false">
      <c r="A22" s="47" t="n">
        <v>2</v>
      </c>
      <c r="B22" s="90"/>
      <c r="C22" s="79" t="str">
        <f aca="false">IF(ISBLANK(B22),"",VLOOKUP(B22,$N$22:$P$100,2,FALSE()))</f>
        <v/>
      </c>
      <c r="D22" s="52" t="str">
        <f aca="false">IF(ISBLANK(B22),"",VLOOKUP(B22,$N$22:$P$100,3,FALSE()))</f>
        <v/>
      </c>
      <c r="E22" s="91"/>
      <c r="F22" s="91"/>
      <c r="G22" s="92"/>
      <c r="H22" s="93" t="str">
        <f aca="false">IF(G22="","",IF(COUNTIF(C22,"*女*"),VLOOKUP(G22,出場選手データ高校・一般女子!$A$3:$F$81,2,FALSE()),VLOOKUP(G22,出場選手データ高校・一般男子!$A$3:$F$79,2,FALSE())))</f>
        <v/>
      </c>
      <c r="I22" s="93" t="str">
        <f aca="false">IF(G22="","",IF(COUNTIF(C22,"*女*"),VLOOKUP(G22,出場選手データ高校・一般女子!$A$3:$F$81,4,FALSE()),VLOOKUP(G22,出場選手データ高校・一般男子!$A$3:$F$79,4,FALSE())))</f>
        <v/>
      </c>
      <c r="J22" s="94" t="n">
        <f aca="false">D$3</f>
        <v>0</v>
      </c>
      <c r="K22" s="95"/>
      <c r="L22" s="96"/>
      <c r="M22" s="87"/>
      <c r="N22" s="97" t="n">
        <v>11</v>
      </c>
      <c r="O22" s="98" t="s">
        <v>97</v>
      </c>
      <c r="P22" s="88" t="s">
        <v>98</v>
      </c>
      <c r="Q22" s="99"/>
      <c r="R22" s="100" t="n">
        <v>21</v>
      </c>
      <c r="S22" s="101" t="s">
        <v>99</v>
      </c>
      <c r="T22" s="102" t="s">
        <v>98</v>
      </c>
    </row>
    <row r="23" customFormat="false" ht="15" hidden="false" customHeight="true" outlineLevel="0" collapsed="false">
      <c r="A23" s="47" t="n">
        <v>3</v>
      </c>
      <c r="B23" s="90"/>
      <c r="C23" s="79" t="str">
        <f aca="false">IF(ISBLANK(B23),"",VLOOKUP(B23,$N$22:$P$100,2,FALSE()))</f>
        <v/>
      </c>
      <c r="D23" s="52" t="str">
        <f aca="false">IF(ISBLANK(B23),"",VLOOKUP(B23,$N$22:$P$100,3,FALSE()))</f>
        <v/>
      </c>
      <c r="E23" s="91"/>
      <c r="F23" s="91"/>
      <c r="G23" s="92"/>
      <c r="H23" s="93" t="str">
        <f aca="false">IF(G23="","",IF(COUNTIF(C23,"*女*"),VLOOKUP(G23,出場選手データ高校・一般女子!$A$3:$F$81,2,FALSE()),VLOOKUP(G23,出場選手データ高校・一般男子!$A$3:$F$79,2,FALSE())))</f>
        <v/>
      </c>
      <c r="I23" s="93" t="str">
        <f aca="false">IF(G23="","",IF(COUNTIF(C23,"*女*"),VLOOKUP(G23,出場選手データ高校・一般女子!$A$3:$F$81,4,FALSE()),VLOOKUP(G23,出場選手データ高校・一般男子!$A$3:$F$79,4,FALSE())))</f>
        <v/>
      </c>
      <c r="J23" s="94" t="n">
        <f aca="false">D$3</f>
        <v>0</v>
      </c>
      <c r="K23" s="95"/>
      <c r="L23" s="96"/>
      <c r="M23" s="87"/>
      <c r="N23" s="97" t="n">
        <v>12</v>
      </c>
      <c r="O23" s="98" t="s">
        <v>97</v>
      </c>
      <c r="P23" s="88" t="s">
        <v>100</v>
      </c>
      <c r="Q23" s="99"/>
      <c r="R23" s="100" t="n">
        <v>22</v>
      </c>
      <c r="S23" s="101" t="s">
        <v>99</v>
      </c>
      <c r="T23" s="102" t="s">
        <v>100</v>
      </c>
    </row>
    <row r="24" customFormat="false" ht="15" hidden="false" customHeight="true" outlineLevel="0" collapsed="false">
      <c r="A24" s="47" t="n">
        <v>4</v>
      </c>
      <c r="B24" s="90"/>
      <c r="C24" s="79" t="str">
        <f aca="false">IF(ISBLANK(B24),"",VLOOKUP(B24,$N$22:$P$100,2,FALSE()))</f>
        <v/>
      </c>
      <c r="D24" s="52" t="str">
        <f aca="false">IF(ISBLANK(B24),"",VLOOKUP(B24,$N$22:$P$100,3,FALSE()))</f>
        <v/>
      </c>
      <c r="E24" s="91"/>
      <c r="F24" s="91"/>
      <c r="G24" s="92"/>
      <c r="H24" s="93" t="str">
        <f aca="false">IF(G24="","",IF(COUNTIF(C24,"*女*"),VLOOKUP(G24,出場選手データ高校・一般女子!$A$3:$F$81,2,FALSE()),VLOOKUP(G24,出場選手データ高校・一般男子!$A$3:$F$79,2,FALSE())))</f>
        <v/>
      </c>
      <c r="I24" s="93" t="str">
        <f aca="false">IF(G24="","",IF(COUNTIF(C24,"*女*"),VLOOKUP(G24,出場選手データ高校・一般女子!$A$3:$F$81,4,FALSE()),VLOOKUP(G24,出場選手データ高校・一般男子!$A$3:$F$79,4,FALSE())))</f>
        <v/>
      </c>
      <c r="J24" s="94" t="n">
        <f aca="false">D$3</f>
        <v>0</v>
      </c>
      <c r="K24" s="95"/>
      <c r="L24" s="96"/>
      <c r="M24" s="87"/>
      <c r="N24" s="97" t="n">
        <v>13</v>
      </c>
      <c r="O24" s="98" t="s">
        <v>97</v>
      </c>
      <c r="P24" s="88" t="s">
        <v>101</v>
      </c>
      <c r="Q24" s="99"/>
      <c r="R24" s="100" t="n">
        <v>23</v>
      </c>
      <c r="S24" s="101" t="s">
        <v>99</v>
      </c>
      <c r="T24" s="102" t="s">
        <v>101</v>
      </c>
    </row>
    <row r="25" customFormat="false" ht="15" hidden="false" customHeight="true" outlineLevel="0" collapsed="false">
      <c r="A25" s="47" t="n">
        <v>5</v>
      </c>
      <c r="B25" s="90"/>
      <c r="C25" s="79" t="str">
        <f aca="false">IF(ISBLANK(B25),"",VLOOKUP(B25,$N$22:$P$100,2,FALSE()))</f>
        <v/>
      </c>
      <c r="D25" s="52" t="str">
        <f aca="false">IF(ISBLANK(B25),"",VLOOKUP(B25,$N$22:$P$100,3,FALSE()))</f>
        <v/>
      </c>
      <c r="E25" s="91"/>
      <c r="F25" s="91"/>
      <c r="G25" s="92"/>
      <c r="H25" s="93" t="str">
        <f aca="false">IF(G25="","",IF(COUNTIF(C25,"*女*"),VLOOKUP(G25,出場選手データ高校・一般女子!$A$3:$F$81,2,FALSE()),VLOOKUP(G25,出場選手データ高校・一般男子!$A$3:$F$79,2,FALSE())))</f>
        <v/>
      </c>
      <c r="I25" s="93" t="str">
        <f aca="false">IF(G25="","",IF(COUNTIF(C25,"*女*"),VLOOKUP(G25,出場選手データ高校・一般女子!$A$3:$F$81,4,FALSE()),VLOOKUP(G25,出場選手データ高校・一般男子!$A$3:$F$79,4,FALSE())))</f>
        <v/>
      </c>
      <c r="J25" s="94" t="n">
        <f aca="false">D$3</f>
        <v>0</v>
      </c>
      <c r="K25" s="95"/>
      <c r="L25" s="96"/>
      <c r="M25" s="87"/>
      <c r="N25" s="97" t="n">
        <v>14</v>
      </c>
      <c r="O25" s="98" t="s">
        <v>97</v>
      </c>
      <c r="P25" s="103" t="s">
        <v>102</v>
      </c>
      <c r="Q25" s="99"/>
      <c r="R25" s="100" t="n">
        <v>24</v>
      </c>
      <c r="S25" s="101" t="s">
        <v>99</v>
      </c>
      <c r="T25" s="102" t="s">
        <v>102</v>
      </c>
    </row>
    <row r="26" customFormat="false" ht="15" hidden="false" customHeight="true" outlineLevel="0" collapsed="false">
      <c r="A26" s="47" t="n">
        <v>6</v>
      </c>
      <c r="B26" s="90"/>
      <c r="C26" s="79" t="str">
        <f aca="false">IF(ISBLANK(B26),"",VLOOKUP(B26,$N$22:$P$100,2,FALSE()))</f>
        <v/>
      </c>
      <c r="D26" s="52" t="str">
        <f aca="false">IF(ISBLANK(B26),"",VLOOKUP(B26,$N$22:$P$100,3,FALSE()))</f>
        <v/>
      </c>
      <c r="E26" s="91"/>
      <c r="F26" s="91"/>
      <c r="G26" s="92"/>
      <c r="H26" s="93" t="str">
        <f aca="false">IF(G26="","",IF(COUNTIF(C26,"*女*"),VLOOKUP(G26,出場選手データ高校・一般女子!$A$3:$F$81,2,FALSE()),VLOOKUP(G26,出場選手データ高校・一般男子!$A$3:$F$79,2,FALSE())))</f>
        <v/>
      </c>
      <c r="I26" s="93" t="str">
        <f aca="false">IF(G26="","",IF(COUNTIF(C26,"*女*"),VLOOKUP(G26,出場選手データ高校・一般女子!$A$3:$F$81,4,FALSE()),VLOOKUP(G26,出場選手データ高校・一般男子!$A$3:$F$79,4,FALSE())))</f>
        <v/>
      </c>
      <c r="J26" s="94" t="n">
        <f aca="false">D$3</f>
        <v>0</v>
      </c>
      <c r="K26" s="95"/>
      <c r="L26" s="96"/>
      <c r="M26" s="87"/>
      <c r="N26" s="97" t="n">
        <v>15</v>
      </c>
      <c r="O26" s="98" t="s">
        <v>97</v>
      </c>
      <c r="P26" s="88" t="s">
        <v>103</v>
      </c>
      <c r="Q26" s="99"/>
      <c r="R26" s="100" t="n">
        <v>25</v>
      </c>
      <c r="S26" s="101" t="s">
        <v>99</v>
      </c>
      <c r="T26" s="102" t="s">
        <v>103</v>
      </c>
    </row>
    <row r="27" customFormat="false" ht="15" hidden="false" customHeight="true" outlineLevel="0" collapsed="false">
      <c r="A27" s="47" t="n">
        <v>7</v>
      </c>
      <c r="B27" s="90"/>
      <c r="C27" s="79" t="str">
        <f aca="false">IF(ISBLANK(B27),"",VLOOKUP(B27,$N$22:$P$100,2,FALSE()))</f>
        <v/>
      </c>
      <c r="D27" s="52" t="str">
        <f aca="false">IF(ISBLANK(B27),"",VLOOKUP(B27,$N$22:$P$100,3,FALSE()))</f>
        <v/>
      </c>
      <c r="E27" s="91"/>
      <c r="F27" s="91"/>
      <c r="G27" s="92"/>
      <c r="H27" s="93" t="str">
        <f aca="false">IF(G27="","",IF(COUNTIF(C27,"*女*"),VLOOKUP(G27,出場選手データ高校・一般女子!$A$3:$F$81,2,FALSE()),VLOOKUP(G27,出場選手データ高校・一般男子!$A$3:$F$79,2,FALSE())))</f>
        <v/>
      </c>
      <c r="I27" s="93" t="str">
        <f aca="false">IF(G27="","",IF(COUNTIF(C27,"*女*"),VLOOKUP(G27,出場選手データ高校・一般女子!$A$3:$F$81,4,FALSE()),VLOOKUP(G27,出場選手データ高校・一般男子!$A$3:$F$79,4,FALSE())))</f>
        <v/>
      </c>
      <c r="J27" s="94" t="n">
        <f aca="false">D$3</f>
        <v>0</v>
      </c>
      <c r="K27" s="95"/>
      <c r="L27" s="96"/>
      <c r="M27" s="87"/>
      <c r="N27" s="97" t="n">
        <v>16</v>
      </c>
      <c r="O27" s="98" t="s">
        <v>104</v>
      </c>
      <c r="P27" s="88" t="s">
        <v>105</v>
      </c>
      <c r="Q27" s="99"/>
      <c r="R27" s="100" t="n">
        <v>26</v>
      </c>
      <c r="S27" s="101" t="s">
        <v>99</v>
      </c>
      <c r="T27" s="102" t="s">
        <v>106</v>
      </c>
    </row>
    <row r="28" customFormat="false" ht="15" hidden="false" customHeight="true" outlineLevel="0" collapsed="false">
      <c r="A28" s="47" t="n">
        <v>8</v>
      </c>
      <c r="B28" s="90"/>
      <c r="C28" s="79" t="str">
        <f aca="false">IF(ISBLANK(B28),"",VLOOKUP(B28,$N$22:$P$100,2,FALSE()))</f>
        <v/>
      </c>
      <c r="D28" s="52" t="str">
        <f aca="false">IF(ISBLANK(B28),"",VLOOKUP(B28,$N$22:$P$100,3,FALSE()))</f>
        <v/>
      </c>
      <c r="E28" s="91"/>
      <c r="F28" s="91"/>
      <c r="G28" s="92"/>
      <c r="H28" s="93" t="str">
        <f aca="false">IF(G28="","",IF(COUNTIF(C28,"*女*"),VLOOKUP(G28,出場選手データ高校・一般女子!$A$3:$F$81,2,FALSE()),VLOOKUP(G28,出場選手データ高校・一般男子!$A$3:$F$79,2,FALSE())))</f>
        <v/>
      </c>
      <c r="I28" s="93" t="str">
        <f aca="false">IF(G28="","",IF(COUNTIF(C28,"*女*"),VLOOKUP(G28,出場選手データ高校・一般女子!$A$3:$F$81,4,FALSE()),VLOOKUP(G28,出場選手データ高校・一般男子!$A$3:$F$79,4,FALSE())))</f>
        <v/>
      </c>
      <c r="J28" s="94" t="n">
        <f aca="false">D$3</f>
        <v>0</v>
      </c>
      <c r="K28" s="95"/>
      <c r="L28" s="96"/>
      <c r="M28" s="87"/>
      <c r="N28" s="97" t="n">
        <v>17</v>
      </c>
      <c r="O28" s="98" t="s">
        <v>107</v>
      </c>
      <c r="P28" s="88" t="s">
        <v>108</v>
      </c>
      <c r="Q28" s="99"/>
      <c r="R28" s="100" t="n">
        <v>27</v>
      </c>
      <c r="S28" s="101" t="s">
        <v>99</v>
      </c>
      <c r="T28" s="102" t="s">
        <v>109</v>
      </c>
    </row>
    <row r="29" customFormat="false" ht="15" hidden="false" customHeight="true" outlineLevel="0" collapsed="false">
      <c r="A29" s="47" t="n">
        <v>9</v>
      </c>
      <c r="B29" s="90"/>
      <c r="C29" s="79" t="str">
        <f aca="false">IF(ISBLANK(B29),"",VLOOKUP(B29,$N$22:$P$100,2,FALSE()))</f>
        <v/>
      </c>
      <c r="D29" s="52" t="str">
        <f aca="false">IF(ISBLANK(B29),"",VLOOKUP(B29,$N$22:$P$100,3,FALSE()))</f>
        <v/>
      </c>
      <c r="E29" s="91"/>
      <c r="F29" s="91"/>
      <c r="G29" s="92"/>
      <c r="H29" s="93" t="str">
        <f aca="false">IF(G29="","",IF(COUNTIF(C29,"*女*"),VLOOKUP(G29,出場選手データ高校・一般女子!$A$3:$F$81,2,FALSE()),VLOOKUP(G29,出場選手データ高校・一般男子!$A$3:$F$79,2,FALSE())))</f>
        <v/>
      </c>
      <c r="I29" s="93" t="str">
        <f aca="false">IF(G29="","",IF(COUNTIF(C29,"*女*"),VLOOKUP(G29,出場選手データ高校・一般女子!$A$3:$F$81,4,FALSE()),VLOOKUP(G29,出場選手データ高校・一般男子!$A$3:$F$79,4,FALSE())))</f>
        <v/>
      </c>
      <c r="J29" s="94" t="n">
        <f aca="false">D$3</f>
        <v>0</v>
      </c>
      <c r="K29" s="95"/>
      <c r="L29" s="96"/>
      <c r="M29" s="87"/>
      <c r="N29" s="97" t="n">
        <v>18</v>
      </c>
      <c r="O29" s="98" t="s">
        <v>97</v>
      </c>
      <c r="P29" s="88" t="s">
        <v>110</v>
      </c>
      <c r="Q29" s="99"/>
      <c r="R29" s="100"/>
      <c r="S29" s="101"/>
      <c r="T29" s="102"/>
    </row>
    <row r="30" customFormat="false" ht="15" hidden="false" customHeight="true" outlineLevel="0" collapsed="false">
      <c r="A30" s="47" t="n">
        <v>10</v>
      </c>
      <c r="B30" s="90"/>
      <c r="C30" s="79" t="str">
        <f aca="false">IF(ISBLANK(B30),"",VLOOKUP(B30,$N$22:$P$100,2,FALSE()))</f>
        <v/>
      </c>
      <c r="D30" s="52" t="str">
        <f aca="false">IF(ISBLANK(B30),"",VLOOKUP(B30,$N$22:$P$100,3,FALSE()))</f>
        <v/>
      </c>
      <c r="E30" s="91"/>
      <c r="F30" s="91"/>
      <c r="G30" s="92"/>
      <c r="H30" s="93" t="str">
        <f aca="false">IF(G30="","",IF(COUNTIF(C30,"*女*"),VLOOKUP(G30,出場選手データ高校・一般女子!$A$3:$F$81,2,FALSE()),VLOOKUP(G30,出場選手データ高校・一般男子!$A$3:$F$79,2,FALSE())))</f>
        <v/>
      </c>
      <c r="I30" s="93" t="str">
        <f aca="false">IF(G30="","",IF(COUNTIF(C30,"*女*"),VLOOKUP(G30,出場選手データ高校・一般女子!$A$3:$F$81,4,FALSE()),VLOOKUP(G30,出場選手データ高校・一般男子!$A$3:$F$79,4,FALSE())))</f>
        <v/>
      </c>
      <c r="J30" s="94" t="n">
        <f aca="false">D$3</f>
        <v>0</v>
      </c>
      <c r="K30" s="95"/>
      <c r="L30" s="96"/>
      <c r="M30" s="87"/>
      <c r="N30" s="88" t="s">
        <v>96</v>
      </c>
      <c r="O30" s="52" t="s">
        <v>84</v>
      </c>
      <c r="P30" s="88" t="s">
        <v>85</v>
      </c>
      <c r="Q30" s="99"/>
      <c r="R30" s="100"/>
      <c r="S30" s="101"/>
      <c r="T30" s="102"/>
    </row>
    <row r="31" customFormat="false" ht="15" hidden="false" customHeight="true" outlineLevel="0" collapsed="false">
      <c r="A31" s="47" t="n">
        <v>11</v>
      </c>
      <c r="B31" s="90"/>
      <c r="C31" s="79" t="str">
        <f aca="false">IF(ISBLANK(B31),"",VLOOKUP(B31,$N$22:$P$100,2,FALSE()))</f>
        <v/>
      </c>
      <c r="D31" s="52" t="str">
        <f aca="false">IF(ISBLANK(B31),"",VLOOKUP(B31,$N$22:$P$100,3,FALSE()))</f>
        <v/>
      </c>
      <c r="E31" s="91"/>
      <c r="F31" s="91"/>
      <c r="G31" s="92"/>
      <c r="H31" s="93" t="str">
        <f aca="false">IF(G31="","",IF(COUNTIF(C31,"*女*"),VLOOKUP(G31,出場選手データ高校・一般女子!$A$3:$F$81,2,FALSE()),VLOOKUP(G31,出場選手データ高校・一般男子!$A$3:$F$79,2,FALSE())))</f>
        <v/>
      </c>
      <c r="I31" s="93" t="str">
        <f aca="false">IF(G31="","",IF(COUNTIF(C31,"*女*"),VLOOKUP(G31,出場選手データ高校・一般女子!$A$3:$F$81,4,FALSE()),VLOOKUP(G31,出場選手データ高校・一般男子!$A$3:$F$79,4,FALSE())))</f>
        <v/>
      </c>
      <c r="J31" s="94" t="n">
        <f aca="false">D$3</f>
        <v>0</v>
      </c>
      <c r="K31" s="95"/>
      <c r="L31" s="96"/>
      <c r="M31" s="87"/>
      <c r="N31" s="100" t="n">
        <v>21</v>
      </c>
      <c r="O31" s="101" t="s">
        <v>99</v>
      </c>
      <c r="P31" s="102" t="s">
        <v>98</v>
      </c>
      <c r="Q31" s="99"/>
      <c r="R31" s="100"/>
      <c r="S31" s="101"/>
      <c r="T31" s="102"/>
    </row>
    <row r="32" customFormat="false" ht="15" hidden="false" customHeight="true" outlineLevel="0" collapsed="false">
      <c r="A32" s="47" t="n">
        <v>12</v>
      </c>
      <c r="B32" s="90"/>
      <c r="C32" s="79" t="str">
        <f aca="false">IF(ISBLANK(B32),"",VLOOKUP(B32,$N$22:$P$100,2,FALSE()))</f>
        <v/>
      </c>
      <c r="D32" s="52" t="str">
        <f aca="false">IF(ISBLANK(B32),"",VLOOKUP(B32,$N$22:$P$100,3,FALSE()))</f>
        <v/>
      </c>
      <c r="E32" s="91"/>
      <c r="F32" s="91"/>
      <c r="G32" s="92"/>
      <c r="H32" s="93" t="str">
        <f aca="false">IF(G32="","",IF(COUNTIF(C32,"*女*"),VLOOKUP(G32,出場選手データ高校・一般女子!$A$3:$F$81,2,FALSE()),VLOOKUP(G32,出場選手データ高校・一般男子!$A$3:$F$79,2,FALSE())))</f>
        <v/>
      </c>
      <c r="I32" s="93" t="str">
        <f aca="false">IF(G32="","",IF(COUNTIF(C32,"*女*"),VLOOKUP(G32,出場選手データ高校・一般女子!$A$3:$F$81,4,FALSE()),VLOOKUP(G32,出場選手データ高校・一般男子!$A$3:$F$79,4,FALSE())))</f>
        <v/>
      </c>
      <c r="J32" s="94" t="n">
        <f aca="false">D$3</f>
        <v>0</v>
      </c>
      <c r="K32" s="95"/>
      <c r="L32" s="96"/>
      <c r="M32" s="87"/>
      <c r="N32" s="100" t="n">
        <v>22</v>
      </c>
      <c r="O32" s="101" t="s">
        <v>99</v>
      </c>
      <c r="P32" s="102" t="s">
        <v>100</v>
      </c>
      <c r="Q32" s="99"/>
      <c r="R32" s="100"/>
      <c r="S32" s="101"/>
      <c r="T32" s="102"/>
    </row>
    <row r="33" customFormat="false" ht="15" hidden="false" customHeight="true" outlineLevel="0" collapsed="false">
      <c r="A33" s="47" t="n">
        <v>13</v>
      </c>
      <c r="B33" s="90"/>
      <c r="C33" s="79" t="str">
        <f aca="false">IF(ISBLANK(B33),"",VLOOKUP(B33,$N$22:$P$100,2,FALSE()))</f>
        <v/>
      </c>
      <c r="D33" s="52" t="str">
        <f aca="false">IF(ISBLANK(B33),"",VLOOKUP(B33,$N$22:$P$100,3,FALSE()))</f>
        <v/>
      </c>
      <c r="E33" s="91"/>
      <c r="F33" s="91"/>
      <c r="G33" s="92"/>
      <c r="H33" s="93" t="str">
        <f aca="false">IF(G33="","",IF(COUNTIF(C33,"*女*"),VLOOKUP(G33,出場選手データ高校・一般女子!$A$3:$F$81,2,FALSE()),VLOOKUP(G33,出場選手データ高校・一般男子!$A$3:$F$79,2,FALSE())))</f>
        <v/>
      </c>
      <c r="I33" s="93" t="str">
        <f aca="false">IF(G33="","",IF(COUNTIF(C33,"*女*"),VLOOKUP(G33,出場選手データ高校・一般女子!$A$3:$F$81,4,FALSE()),VLOOKUP(G33,出場選手データ高校・一般男子!$A$3:$F$79,4,FALSE())))</f>
        <v/>
      </c>
      <c r="J33" s="94" t="n">
        <f aca="false">D$3</f>
        <v>0</v>
      </c>
      <c r="K33" s="95"/>
      <c r="L33" s="96"/>
      <c r="M33" s="87"/>
      <c r="N33" s="100" t="n">
        <v>23</v>
      </c>
      <c r="O33" s="101" t="s">
        <v>99</v>
      </c>
      <c r="P33" s="102" t="s">
        <v>101</v>
      </c>
      <c r="Q33" s="99"/>
      <c r="R33" s="100"/>
      <c r="S33" s="101"/>
      <c r="T33" s="102"/>
    </row>
    <row r="34" customFormat="false" ht="15" hidden="false" customHeight="true" outlineLevel="0" collapsed="false">
      <c r="A34" s="47" t="n">
        <v>14</v>
      </c>
      <c r="B34" s="90"/>
      <c r="C34" s="79" t="str">
        <f aca="false">IF(ISBLANK(B34),"",VLOOKUP(B34,$N$22:$P$100,2,FALSE()))</f>
        <v/>
      </c>
      <c r="D34" s="52" t="str">
        <f aca="false">IF(ISBLANK(B34),"",VLOOKUP(B34,$N$22:$P$100,3,FALSE()))</f>
        <v/>
      </c>
      <c r="E34" s="91"/>
      <c r="F34" s="91"/>
      <c r="G34" s="92"/>
      <c r="H34" s="93" t="str">
        <f aca="false">IF(G34="","",IF(COUNTIF(C34,"*女*"),VLOOKUP(G34,出場選手データ高校・一般女子!$A$3:$F$81,2,FALSE()),VLOOKUP(G34,出場選手データ高校・一般男子!$A$3:$F$79,2,FALSE())))</f>
        <v/>
      </c>
      <c r="I34" s="93" t="str">
        <f aca="false">IF(G34="","",IF(COUNTIF(C34,"*女*"),VLOOKUP(G34,出場選手データ高校・一般女子!$A$3:$F$81,4,FALSE()),VLOOKUP(G34,出場選手データ高校・一般男子!$A$3:$F$79,4,FALSE())))</f>
        <v/>
      </c>
      <c r="J34" s="94" t="n">
        <f aca="false">D$3</f>
        <v>0</v>
      </c>
      <c r="K34" s="95"/>
      <c r="L34" s="96"/>
      <c r="M34" s="87"/>
      <c r="N34" s="100" t="n">
        <v>24</v>
      </c>
      <c r="O34" s="101" t="s">
        <v>99</v>
      </c>
      <c r="P34" s="102" t="s">
        <v>102</v>
      </c>
      <c r="Q34" s="99"/>
      <c r="R34" s="100"/>
      <c r="S34" s="101"/>
      <c r="T34" s="102"/>
    </row>
    <row r="35" customFormat="false" ht="15" hidden="false" customHeight="true" outlineLevel="0" collapsed="false">
      <c r="A35" s="47" t="n">
        <v>15</v>
      </c>
      <c r="B35" s="90"/>
      <c r="C35" s="79" t="str">
        <f aca="false">IF(ISBLANK(B35),"",VLOOKUP(B35,$N$22:$P$100,2,FALSE()))</f>
        <v/>
      </c>
      <c r="D35" s="52" t="str">
        <f aca="false">IF(ISBLANK(B35),"",VLOOKUP(B35,$N$22:$P$100,3,FALSE()))</f>
        <v/>
      </c>
      <c r="E35" s="91"/>
      <c r="F35" s="91"/>
      <c r="G35" s="92"/>
      <c r="H35" s="93" t="str">
        <f aca="false">IF(G35="","",IF(COUNTIF(C35,"*女*"),VLOOKUP(G35,出場選手データ高校・一般女子!$A$3:$F$81,2,FALSE()),VLOOKUP(G35,出場選手データ高校・一般男子!$A$3:$F$79,2,FALSE())))</f>
        <v/>
      </c>
      <c r="I35" s="93" t="str">
        <f aca="false">IF(G35="","",IF(COUNTIF(C35,"*女*"),VLOOKUP(G35,出場選手データ高校・一般女子!$A$3:$F$81,4,FALSE()),VLOOKUP(G35,出場選手データ高校・一般男子!$A$3:$F$79,4,FALSE())))</f>
        <v/>
      </c>
      <c r="J35" s="94" t="n">
        <f aca="false">D$3</f>
        <v>0</v>
      </c>
      <c r="K35" s="95"/>
      <c r="L35" s="96"/>
      <c r="M35" s="87"/>
      <c r="N35" s="100" t="n">
        <v>25</v>
      </c>
      <c r="O35" s="101" t="s">
        <v>99</v>
      </c>
      <c r="P35" s="102" t="s">
        <v>103</v>
      </c>
      <c r="Q35" s="99"/>
      <c r="R35" s="100"/>
      <c r="S35" s="101"/>
      <c r="T35" s="102"/>
    </row>
    <row r="36" customFormat="false" ht="15" hidden="false" customHeight="true" outlineLevel="0" collapsed="false">
      <c r="A36" s="47" t="n">
        <v>16</v>
      </c>
      <c r="B36" s="90"/>
      <c r="C36" s="79" t="str">
        <f aca="false">IF(ISBLANK(B36),"",VLOOKUP(B36,$N$22:$P$100,2,FALSE()))</f>
        <v/>
      </c>
      <c r="D36" s="52" t="str">
        <f aca="false">IF(ISBLANK(B36),"",VLOOKUP(B36,$N$22:$P$100,3,FALSE()))</f>
        <v/>
      </c>
      <c r="E36" s="91"/>
      <c r="F36" s="91"/>
      <c r="G36" s="92"/>
      <c r="H36" s="93" t="str">
        <f aca="false">IF(G36="","",IF(COUNTIF(C36,"*女*"),VLOOKUP(G36,出場選手データ高校・一般女子!$A$3:$F$81,2,FALSE()),VLOOKUP(G36,出場選手データ高校・一般男子!$A$3:$F$79,2,FALSE())))</f>
        <v/>
      </c>
      <c r="I36" s="93" t="str">
        <f aca="false">IF(G36="","",IF(COUNTIF(C36,"*女*"),VLOOKUP(G36,出場選手データ高校・一般女子!$A$3:$F$81,4,FALSE()),VLOOKUP(G36,出場選手データ高校・一般男子!$A$3:$F$79,4,FALSE())))</f>
        <v/>
      </c>
      <c r="J36" s="94" t="n">
        <f aca="false">D$3</f>
        <v>0</v>
      </c>
      <c r="K36" s="95"/>
      <c r="L36" s="96"/>
      <c r="M36" s="87"/>
      <c r="N36" s="100" t="n">
        <v>26</v>
      </c>
      <c r="O36" s="101" t="s">
        <v>99</v>
      </c>
      <c r="P36" s="102" t="s">
        <v>106</v>
      </c>
      <c r="Q36" s="99"/>
      <c r="R36" s="100"/>
      <c r="S36" s="101"/>
      <c r="T36" s="102"/>
    </row>
    <row r="37" customFormat="false" ht="13.5" hidden="false" customHeight="false" outlineLevel="0" collapsed="false">
      <c r="A37" s="47" t="n">
        <v>17</v>
      </c>
      <c r="B37" s="90"/>
      <c r="C37" s="79" t="str">
        <f aca="false">IF(ISBLANK(B37),"",VLOOKUP(B37,$N$22:$P$100,2,FALSE()))</f>
        <v/>
      </c>
      <c r="D37" s="52" t="str">
        <f aca="false">IF(ISBLANK(B37),"",VLOOKUP(B37,$N$22:$P$100,3,FALSE()))</f>
        <v/>
      </c>
      <c r="E37" s="91"/>
      <c r="F37" s="91"/>
      <c r="G37" s="92"/>
      <c r="H37" s="93" t="str">
        <f aca="false">IF(G37="","",IF(COUNTIF(C37,"*女*"),VLOOKUP(G37,出場選手データ高校・一般女子!$A$3:$F$81,2,FALSE()),VLOOKUP(G37,出場選手データ高校・一般男子!$A$3:$F$79,2,FALSE())))</f>
        <v/>
      </c>
      <c r="I37" s="93" t="str">
        <f aca="false">IF(G37="","",IF(COUNTIF(C37,"*女*"),VLOOKUP(G37,出場選手データ高校・一般女子!$A$3:$F$81,4,FALSE()),VLOOKUP(G37,出場選手データ高校・一般男子!$A$3:$F$79,4,FALSE())))</f>
        <v/>
      </c>
      <c r="J37" s="94" t="n">
        <f aca="false">D$3</f>
        <v>0</v>
      </c>
      <c r="K37" s="95"/>
      <c r="L37" s="96"/>
      <c r="M37" s="87"/>
      <c r="N37" s="100" t="n">
        <v>27</v>
      </c>
      <c r="O37" s="101" t="s">
        <v>99</v>
      </c>
      <c r="P37" s="102" t="s">
        <v>109</v>
      </c>
      <c r="Q37" s="99"/>
      <c r="R37" s="89"/>
      <c r="S37" s="89"/>
      <c r="T37" s="48"/>
    </row>
    <row r="38" customFormat="false" ht="15" hidden="false" customHeight="true" outlineLevel="0" collapsed="false">
      <c r="A38" s="47" t="n">
        <v>18</v>
      </c>
      <c r="B38" s="90"/>
      <c r="C38" s="79" t="str">
        <f aca="false">IF(ISBLANK(B38),"",VLOOKUP(B38,$N$22:$P$100,2,FALSE()))</f>
        <v/>
      </c>
      <c r="D38" s="52" t="str">
        <f aca="false">IF(ISBLANK(B38),"",VLOOKUP(B38,$N$22:$P$100,3,FALSE()))</f>
        <v/>
      </c>
      <c r="E38" s="91"/>
      <c r="F38" s="91"/>
      <c r="G38" s="92"/>
      <c r="H38" s="93" t="str">
        <f aca="false">IF(G38="","",IF(COUNTIF(C38,"*女*"),VLOOKUP(G38,出場選手データ高校・一般女子!$A$3:$F$81,2,FALSE()),VLOOKUP(G38,出場選手データ高校・一般男子!$A$3:$F$79,2,FALSE())))</f>
        <v/>
      </c>
      <c r="I38" s="93" t="str">
        <f aca="false">IF(G38="","",IF(COUNTIF(C38,"*女*"),VLOOKUP(G38,出場選手データ高校・一般女子!$A$3:$F$81,4,FALSE()),VLOOKUP(G38,出場選手データ高校・一般男子!$A$3:$F$79,4,FALSE())))</f>
        <v/>
      </c>
      <c r="J38" s="94" t="n">
        <f aca="false">D$3</f>
        <v>0</v>
      </c>
      <c r="K38" s="95"/>
      <c r="L38" s="96"/>
      <c r="M38" s="87"/>
      <c r="N38" s="100"/>
      <c r="O38" s="101"/>
      <c r="P38" s="102"/>
      <c r="Q38" s="99"/>
      <c r="R38" s="89"/>
      <c r="S38" s="89"/>
      <c r="T38" s="48"/>
    </row>
    <row r="39" customFormat="false" ht="15" hidden="false" customHeight="true" outlineLevel="0" collapsed="false">
      <c r="A39" s="47" t="n">
        <v>19</v>
      </c>
      <c r="B39" s="90"/>
      <c r="C39" s="79" t="str">
        <f aca="false">IF(ISBLANK(B39),"",VLOOKUP(B39,$N$22:$P$100,2,FALSE()))</f>
        <v/>
      </c>
      <c r="D39" s="52" t="str">
        <f aca="false">IF(ISBLANK(B39),"",VLOOKUP(B39,$N$22:$P$100,3,FALSE()))</f>
        <v/>
      </c>
      <c r="E39" s="91"/>
      <c r="F39" s="91"/>
      <c r="G39" s="92"/>
      <c r="H39" s="93" t="str">
        <f aca="false">IF(G39="","",IF(COUNTIF(C39,"*女*"),VLOOKUP(G39,出場選手データ高校・一般女子!$A$3:$F$81,2,FALSE()),VLOOKUP(G39,出場選手データ高校・一般男子!$A$3:$F$79,2,FALSE())))</f>
        <v/>
      </c>
      <c r="I39" s="93" t="str">
        <f aca="false">IF(G39="","",IF(COUNTIF(C39,"*女*"),VLOOKUP(G39,出場選手データ高校・一般女子!$A$3:$F$81,4,FALSE()),VLOOKUP(G39,出場選手データ高校・一般男子!$A$3:$F$79,4,FALSE())))</f>
        <v/>
      </c>
      <c r="J39" s="94" t="n">
        <f aca="false">D$3</f>
        <v>0</v>
      </c>
      <c r="K39" s="95"/>
      <c r="L39" s="96"/>
      <c r="M39" s="87"/>
      <c r="N39" s="100"/>
      <c r="O39" s="101"/>
      <c r="P39" s="102"/>
      <c r="Q39" s="99"/>
      <c r="R39" s="89"/>
      <c r="S39" s="89"/>
      <c r="T39" s="48"/>
    </row>
    <row r="40" customFormat="false" ht="15" hidden="false" customHeight="true" outlineLevel="0" collapsed="false">
      <c r="A40" s="47" t="n">
        <v>20</v>
      </c>
      <c r="B40" s="90"/>
      <c r="C40" s="79" t="str">
        <f aca="false">IF(ISBLANK(B40),"",VLOOKUP(B40,$N$22:$P$100,2,FALSE()))</f>
        <v/>
      </c>
      <c r="D40" s="52" t="str">
        <f aca="false">IF(ISBLANK(B40),"",VLOOKUP(B40,$N$22:$P$100,3,FALSE()))</f>
        <v/>
      </c>
      <c r="E40" s="91"/>
      <c r="F40" s="91"/>
      <c r="G40" s="92"/>
      <c r="H40" s="93" t="str">
        <f aca="false">IF(G40="","",IF(COUNTIF(C40,"*女*"),VLOOKUP(G40,出場選手データ高校・一般女子!$A$3:$F$81,2,FALSE()),VLOOKUP(G40,出場選手データ高校・一般男子!$A$3:$F$79,2,FALSE())))</f>
        <v/>
      </c>
      <c r="I40" s="93" t="str">
        <f aca="false">IF(G40="","",IF(COUNTIF(C40,"*女*"),VLOOKUP(G40,出場選手データ高校・一般女子!$A$3:$F$81,4,FALSE()),VLOOKUP(G40,出場選手データ高校・一般男子!$A$3:$F$79,4,FALSE())))</f>
        <v/>
      </c>
      <c r="J40" s="94" t="n">
        <f aca="false">D$3</f>
        <v>0</v>
      </c>
      <c r="K40" s="95"/>
      <c r="L40" s="96"/>
      <c r="M40" s="87"/>
      <c r="N40" s="100"/>
      <c r="O40" s="101"/>
      <c r="P40" s="102"/>
      <c r="Q40" s="99"/>
      <c r="R40" s="89"/>
      <c r="S40" s="89"/>
      <c r="T40" s="48"/>
    </row>
    <row r="41" customFormat="false" ht="15" hidden="false" customHeight="true" outlineLevel="0" collapsed="false">
      <c r="A41" s="47" t="n">
        <v>21</v>
      </c>
      <c r="B41" s="90"/>
      <c r="C41" s="79" t="str">
        <f aca="false">IF(ISBLANK(B41),"",VLOOKUP(B41,$N$22:$P$100,2,FALSE()))</f>
        <v/>
      </c>
      <c r="D41" s="52" t="str">
        <f aca="false">IF(ISBLANK(B41),"",VLOOKUP(B41,$N$22:$P$100,3,FALSE()))</f>
        <v/>
      </c>
      <c r="E41" s="91"/>
      <c r="F41" s="91"/>
      <c r="G41" s="92"/>
      <c r="H41" s="93" t="str">
        <f aca="false">IF(G41="","",IF(COUNTIF(C41,"*女*"),VLOOKUP(G41,出場選手データ高校・一般女子!$A$3:$F$81,2,FALSE()),VLOOKUP(G41,出場選手データ高校・一般男子!$A$3:$F$79,2,FALSE())))</f>
        <v/>
      </c>
      <c r="I41" s="93" t="str">
        <f aca="false">IF(G41="","",IF(COUNTIF(C41,"*女*"),VLOOKUP(G41,出場選手データ高校・一般女子!$A$3:$F$81,4,FALSE()),VLOOKUP(G41,出場選手データ高校・一般男子!$A$3:$F$79,4,FALSE())))</f>
        <v/>
      </c>
      <c r="J41" s="94" t="n">
        <f aca="false">D$3</f>
        <v>0</v>
      </c>
      <c r="K41" s="95"/>
      <c r="L41" s="96"/>
      <c r="M41" s="87"/>
      <c r="N41" s="100"/>
      <c r="O41" s="101"/>
      <c r="P41" s="102"/>
      <c r="Q41" s="99"/>
      <c r="R41" s="89"/>
      <c r="S41" s="89"/>
      <c r="T41" s="48"/>
    </row>
    <row r="42" customFormat="false" ht="15" hidden="false" customHeight="true" outlineLevel="0" collapsed="false">
      <c r="A42" s="47" t="n">
        <v>22</v>
      </c>
      <c r="B42" s="90"/>
      <c r="C42" s="79" t="str">
        <f aca="false">IF(ISBLANK(B42),"",VLOOKUP(B42,$N$22:$P$100,2,FALSE()))</f>
        <v/>
      </c>
      <c r="D42" s="52" t="str">
        <f aca="false">IF(ISBLANK(B42),"",VLOOKUP(B42,$N$22:$P$100,3,FALSE()))</f>
        <v/>
      </c>
      <c r="E42" s="91"/>
      <c r="F42" s="91"/>
      <c r="G42" s="92"/>
      <c r="H42" s="93" t="str">
        <f aca="false">IF(G42="","",IF(COUNTIF(C42,"*女*"),VLOOKUP(G42,出場選手データ高校・一般女子!$A$3:$F$81,2,FALSE()),VLOOKUP(G42,出場選手データ高校・一般男子!$A$3:$F$79,2,FALSE())))</f>
        <v/>
      </c>
      <c r="I42" s="93" t="str">
        <f aca="false">IF(G42="","",IF(COUNTIF(C42,"*女*"),VLOOKUP(G42,出場選手データ高校・一般女子!$A$3:$F$81,4,FALSE()),VLOOKUP(G42,出場選手データ高校・一般男子!$A$3:$F$79,4,FALSE())))</f>
        <v/>
      </c>
      <c r="J42" s="94" t="n">
        <f aca="false">D$3</f>
        <v>0</v>
      </c>
      <c r="K42" s="95"/>
      <c r="L42" s="96"/>
      <c r="M42" s="87"/>
      <c r="N42" s="100"/>
      <c r="O42" s="101"/>
      <c r="P42" s="102"/>
      <c r="Q42" s="99"/>
      <c r="R42" s="104"/>
      <c r="S42" s="105"/>
      <c r="T42" s="104"/>
    </row>
    <row r="43" customFormat="false" ht="15" hidden="false" customHeight="true" outlineLevel="0" collapsed="false">
      <c r="A43" s="47" t="n">
        <v>23</v>
      </c>
      <c r="B43" s="90"/>
      <c r="C43" s="79" t="str">
        <f aca="false">IF(ISBLANK(B43),"",VLOOKUP(B43,$N$22:$P$100,2,FALSE()))</f>
        <v/>
      </c>
      <c r="D43" s="52" t="str">
        <f aca="false">IF(ISBLANK(B43),"",VLOOKUP(B43,$N$22:$P$100,3,FALSE()))</f>
        <v/>
      </c>
      <c r="E43" s="91"/>
      <c r="F43" s="91"/>
      <c r="G43" s="92"/>
      <c r="H43" s="93" t="str">
        <f aca="false">IF(G43="","",IF(COUNTIF(C43,"*女*"),VLOOKUP(G43,出場選手データ高校・一般女子!$A$3:$F$81,2,FALSE()),VLOOKUP(G43,出場選手データ高校・一般男子!$A$3:$F$79,2,FALSE())))</f>
        <v/>
      </c>
      <c r="I43" s="93" t="str">
        <f aca="false">IF(G43="","",IF(COUNTIF(C43,"*女*"),VLOOKUP(G43,出場選手データ高校・一般女子!$A$3:$F$81,4,FALSE()),VLOOKUP(G43,出場選手データ高校・一般男子!$A$3:$F$79,4,FALSE())))</f>
        <v/>
      </c>
      <c r="J43" s="94" t="n">
        <f aca="false">D$3</f>
        <v>0</v>
      </c>
      <c r="K43" s="95"/>
      <c r="L43" s="96"/>
      <c r="M43" s="87"/>
      <c r="N43" s="100"/>
      <c r="O43" s="101"/>
      <c r="P43" s="102"/>
      <c r="Q43" s="99"/>
      <c r="R43" s="48"/>
      <c r="S43" s="89"/>
      <c r="T43" s="48"/>
    </row>
    <row r="44" customFormat="false" ht="15" hidden="false" customHeight="true" outlineLevel="0" collapsed="false">
      <c r="A44" s="47" t="n">
        <v>24</v>
      </c>
      <c r="B44" s="90"/>
      <c r="C44" s="79" t="str">
        <f aca="false">IF(ISBLANK(B44),"",VLOOKUP(B44,$N$22:$P$100,2,FALSE()))</f>
        <v/>
      </c>
      <c r="D44" s="52" t="str">
        <f aca="false">IF(ISBLANK(B44),"",VLOOKUP(B44,$N$22:$P$100,3,FALSE()))</f>
        <v/>
      </c>
      <c r="E44" s="91"/>
      <c r="F44" s="91"/>
      <c r="G44" s="92"/>
      <c r="H44" s="93" t="str">
        <f aca="false">IF(G44="","",IF(COUNTIF(C44,"*女*"),VLOOKUP(G44,出場選手データ高校・一般女子!$A$3:$F$81,2,FALSE()),VLOOKUP(G44,出場選手データ高校・一般男子!$A$3:$F$79,2,FALSE())))</f>
        <v/>
      </c>
      <c r="I44" s="93" t="str">
        <f aca="false">IF(G44="","",IF(COUNTIF(C44,"*女*"),VLOOKUP(G44,出場選手データ高校・一般女子!$A$3:$F$81,4,FALSE()),VLOOKUP(G44,出場選手データ高校・一般男子!$A$3:$F$79,4,FALSE())))</f>
        <v/>
      </c>
      <c r="J44" s="94" t="n">
        <f aca="false">D$3</f>
        <v>0</v>
      </c>
      <c r="K44" s="95"/>
      <c r="L44" s="96"/>
      <c r="M44" s="87"/>
      <c r="N44" s="100"/>
      <c r="O44" s="101"/>
      <c r="P44" s="102"/>
      <c r="Q44" s="99"/>
      <c r="R44" s="104"/>
      <c r="S44" s="105"/>
      <c r="T44" s="104"/>
    </row>
    <row r="45" customFormat="false" ht="15" hidden="false" customHeight="true" outlineLevel="0" collapsed="false">
      <c r="A45" s="47" t="n">
        <v>25</v>
      </c>
      <c r="B45" s="90"/>
      <c r="C45" s="79" t="str">
        <f aca="false">IF(ISBLANK(B45),"",VLOOKUP(B45,$N$22:$P$100,2,FALSE()))</f>
        <v/>
      </c>
      <c r="D45" s="52" t="str">
        <f aca="false">IF(ISBLANK(B45),"",VLOOKUP(B45,$N$22:$P$100,3,FALSE()))</f>
        <v/>
      </c>
      <c r="E45" s="91"/>
      <c r="F45" s="91"/>
      <c r="G45" s="92"/>
      <c r="H45" s="93" t="str">
        <f aca="false">IF(G45="","",IF(COUNTIF(C45,"*女*"),VLOOKUP(G45,出場選手データ高校・一般女子!$A$3:$F$81,2,FALSE()),VLOOKUP(G45,出場選手データ高校・一般男子!$A$3:$F$79,2,FALSE())))</f>
        <v/>
      </c>
      <c r="I45" s="93" t="str">
        <f aca="false">IF(G45="","",IF(COUNTIF(C45,"*女*"),VLOOKUP(G45,出場選手データ高校・一般女子!$A$3:$F$81,4,FALSE()),VLOOKUP(G45,出場選手データ高校・一般男子!$A$3:$F$79,4,FALSE())))</f>
        <v/>
      </c>
      <c r="J45" s="92" t="n">
        <f aca="false">D$3</f>
        <v>0</v>
      </c>
      <c r="K45" s="95"/>
      <c r="L45" s="96"/>
      <c r="M45" s="87"/>
      <c r="N45" s="100"/>
      <c r="O45" s="101"/>
      <c r="P45" s="102"/>
      <c r="Q45" s="99"/>
      <c r="R45" s="104"/>
      <c r="S45" s="105"/>
      <c r="T45" s="104"/>
    </row>
    <row r="46" customFormat="false" ht="15" hidden="false" customHeight="true" outlineLevel="0" collapsed="false">
      <c r="A46" s="47" t="n">
        <v>26</v>
      </c>
      <c r="B46" s="90"/>
      <c r="C46" s="79" t="str">
        <f aca="false">IF(ISBLANK(B46),"",VLOOKUP(B46,$N$22:$P$100,2,FALSE()))</f>
        <v/>
      </c>
      <c r="D46" s="52" t="str">
        <f aca="false">IF(ISBLANK(B46),"",VLOOKUP(B46,$N$22:$P$100,3,FALSE()))</f>
        <v/>
      </c>
      <c r="E46" s="91"/>
      <c r="F46" s="91"/>
      <c r="G46" s="92"/>
      <c r="H46" s="93" t="str">
        <f aca="false">IF(G46="","",IF(COUNTIF(C46,"*女*"),VLOOKUP(G46,出場選手データ高校・一般女子!$A$3:$F$81,2,FALSE()),VLOOKUP(G46,出場選手データ高校・一般男子!$A$3:$F$79,2,FALSE())))</f>
        <v/>
      </c>
      <c r="I46" s="93" t="str">
        <f aca="false">IF(G46="","",IF(COUNTIF(C46,"*女*"),VLOOKUP(G46,出場選手データ高校・一般女子!$A$3:$F$81,4,FALSE()),VLOOKUP(G46,出場選手データ高校・一般男子!$A$3:$F$79,4,FALSE())))</f>
        <v/>
      </c>
      <c r="J46" s="92" t="n">
        <f aca="false">D$3</f>
        <v>0</v>
      </c>
      <c r="K46" s="95"/>
      <c r="L46" s="96"/>
      <c r="M46" s="87"/>
      <c r="N46" s="100"/>
      <c r="O46" s="101"/>
      <c r="P46" s="102"/>
      <c r="Q46" s="89"/>
      <c r="R46" s="104"/>
      <c r="S46" s="105"/>
      <c r="T46" s="104"/>
    </row>
    <row r="47" customFormat="false" ht="15" hidden="false" customHeight="true" outlineLevel="0" collapsed="false">
      <c r="A47" s="47" t="n">
        <v>27</v>
      </c>
      <c r="B47" s="90"/>
      <c r="C47" s="79" t="str">
        <f aca="false">IF(ISBLANK(B47),"",VLOOKUP(B47,$N$22:$P$100,2,FALSE()))</f>
        <v/>
      </c>
      <c r="D47" s="52" t="str">
        <f aca="false">IF(ISBLANK(B47),"",VLOOKUP(B47,$N$22:$P$100,3,FALSE()))</f>
        <v/>
      </c>
      <c r="E47" s="91"/>
      <c r="F47" s="91"/>
      <c r="G47" s="92"/>
      <c r="H47" s="93" t="str">
        <f aca="false">IF(G47="","",IF(COUNTIF(C47,"*女*"),VLOOKUP(G47,出場選手データ高校・一般女子!$A$3:$F$81,2,FALSE()),VLOOKUP(G47,出場選手データ高校・一般男子!$A$3:$F$79,2,FALSE())))</f>
        <v/>
      </c>
      <c r="I47" s="93" t="str">
        <f aca="false">IF(G47="","",IF(COUNTIF(C47,"*女*"),VLOOKUP(G47,出場選手データ高校・一般女子!$A$3:$F$81,4,FALSE()),VLOOKUP(G47,出場選手データ高校・一般男子!$A$3:$F$79,4,FALSE())))</f>
        <v/>
      </c>
      <c r="J47" s="92" t="n">
        <f aca="false">D$3</f>
        <v>0</v>
      </c>
      <c r="K47" s="95"/>
      <c r="L47" s="96"/>
      <c r="M47" s="87"/>
      <c r="N47" s="100"/>
      <c r="O47" s="101"/>
      <c r="P47" s="102"/>
      <c r="Q47" s="106"/>
      <c r="R47" s="104"/>
      <c r="S47" s="105"/>
      <c r="T47" s="104"/>
    </row>
    <row r="48" customFormat="false" ht="15" hidden="false" customHeight="true" outlineLevel="0" collapsed="false">
      <c r="A48" s="47" t="n">
        <v>28</v>
      </c>
      <c r="B48" s="90"/>
      <c r="C48" s="79" t="str">
        <f aca="false">IF(ISBLANK(B48),"",VLOOKUP(B48,$N$22:$P$100,2,FALSE()))</f>
        <v/>
      </c>
      <c r="D48" s="52" t="str">
        <f aca="false">IF(ISBLANK(B48),"",VLOOKUP(B48,$N$22:$P$100,3,FALSE()))</f>
        <v/>
      </c>
      <c r="E48" s="91"/>
      <c r="F48" s="91"/>
      <c r="G48" s="92"/>
      <c r="H48" s="93" t="str">
        <f aca="false">IF(G48="","",IF(COUNTIF(C48,"*女*"),VLOOKUP(G48,出場選手データ高校・一般女子!$A$3:$F$81,2,FALSE()),VLOOKUP(G48,出場選手データ高校・一般男子!$A$3:$F$79,2,FALSE())))</f>
        <v/>
      </c>
      <c r="I48" s="93" t="str">
        <f aca="false">IF(G48="","",IF(COUNTIF(C48,"*女*"),VLOOKUP(G48,出場選手データ高校・一般女子!$A$3:$F$81,4,FALSE()),VLOOKUP(G48,出場選手データ高校・一般男子!$A$3:$F$79,4,FALSE())))</f>
        <v/>
      </c>
      <c r="J48" s="92" t="n">
        <f aca="false">D$3</f>
        <v>0</v>
      </c>
      <c r="K48" s="95"/>
      <c r="L48" s="96"/>
      <c r="M48" s="87"/>
      <c r="N48" s="100"/>
      <c r="O48" s="101"/>
      <c r="P48" s="102"/>
      <c r="Q48" s="106"/>
      <c r="R48" s="104"/>
      <c r="S48" s="105"/>
      <c r="T48" s="104"/>
    </row>
    <row r="49" customFormat="false" ht="15" hidden="false" customHeight="true" outlineLevel="0" collapsed="false">
      <c r="A49" s="47" t="n">
        <v>29</v>
      </c>
      <c r="B49" s="90"/>
      <c r="C49" s="79" t="str">
        <f aca="false">IF(ISBLANK(B49),"",VLOOKUP(B49,$N$22:$P$100,2,FALSE()))</f>
        <v/>
      </c>
      <c r="D49" s="52" t="str">
        <f aca="false">IF(ISBLANK(B49),"",VLOOKUP(B49,$N$22:$P$100,3,FALSE()))</f>
        <v/>
      </c>
      <c r="E49" s="91"/>
      <c r="F49" s="91"/>
      <c r="G49" s="92"/>
      <c r="H49" s="93" t="str">
        <f aca="false">IF(G49="","",IF(COUNTIF(C49,"*女*"),VLOOKUP(G49,出場選手データ高校・一般女子!$A$3:$F$81,2,FALSE()),VLOOKUP(G49,出場選手データ高校・一般男子!$A$3:$F$79,2,FALSE())))</f>
        <v/>
      </c>
      <c r="I49" s="93" t="str">
        <f aca="false">IF(G49="","",IF(COUNTIF(C49,"*女*"),VLOOKUP(G49,出場選手データ高校・一般女子!$A$3:$F$81,4,FALSE()),VLOOKUP(G49,出場選手データ高校・一般男子!$A$3:$F$79,4,FALSE())))</f>
        <v/>
      </c>
      <c r="J49" s="92" t="n">
        <f aca="false">D$3</f>
        <v>0</v>
      </c>
      <c r="K49" s="95"/>
      <c r="L49" s="96"/>
      <c r="M49" s="87"/>
      <c r="N49" s="100"/>
      <c r="O49" s="101"/>
      <c r="P49" s="102"/>
      <c r="Q49" s="106"/>
      <c r="R49" s="104"/>
      <c r="S49" s="105"/>
      <c r="T49" s="104"/>
    </row>
    <row r="50" customFormat="false" ht="15" hidden="false" customHeight="true" outlineLevel="0" collapsed="false">
      <c r="A50" s="47" t="n">
        <v>30</v>
      </c>
      <c r="B50" s="90"/>
      <c r="C50" s="79" t="str">
        <f aca="false">IF(ISBLANK(B50),"",VLOOKUP(B50,$N$22:$P$100,2,FALSE()))</f>
        <v/>
      </c>
      <c r="D50" s="52" t="str">
        <f aca="false">IF(ISBLANK(B50),"",VLOOKUP(B50,$N$22:$P$100,3,FALSE()))</f>
        <v/>
      </c>
      <c r="E50" s="91"/>
      <c r="F50" s="91"/>
      <c r="G50" s="92"/>
      <c r="H50" s="93" t="str">
        <f aca="false">IF(G50="","",IF(COUNTIF(C50,"*女*"),VLOOKUP(G50,出場選手データ高校・一般女子!$A$3:$F$81,2,FALSE()),VLOOKUP(G50,出場選手データ高校・一般男子!$A$3:$F$79,2,FALSE())))</f>
        <v/>
      </c>
      <c r="I50" s="93" t="str">
        <f aca="false">IF(G50="","",IF(COUNTIF(C50,"*女*"),VLOOKUP(G50,出場選手データ高校・一般女子!$A$3:$F$81,4,FALSE()),VLOOKUP(G50,出場選手データ高校・一般男子!$A$3:$F$79,4,FALSE())))</f>
        <v/>
      </c>
      <c r="J50" s="92" t="n">
        <f aca="false">D$3</f>
        <v>0</v>
      </c>
      <c r="K50" s="95"/>
      <c r="L50" s="96"/>
      <c r="M50" s="87"/>
      <c r="N50" s="100"/>
      <c r="O50" s="101"/>
      <c r="P50" s="102"/>
      <c r="Q50" s="106"/>
      <c r="R50" s="104"/>
      <c r="S50" s="105"/>
      <c r="T50" s="104"/>
    </row>
    <row r="51" customFormat="false" ht="15" hidden="false" customHeight="true" outlineLevel="0" collapsed="false">
      <c r="A51" s="47" t="n">
        <v>31</v>
      </c>
      <c r="B51" s="90"/>
      <c r="C51" s="79" t="str">
        <f aca="false">IF(ISBLANK(B51),"",VLOOKUP(B51,$N$22:$P$100,2,FALSE()))</f>
        <v/>
      </c>
      <c r="D51" s="52" t="str">
        <f aca="false">IF(ISBLANK(B51),"",VLOOKUP(B51,$N$22:$P$100,3,FALSE()))</f>
        <v/>
      </c>
      <c r="E51" s="91"/>
      <c r="F51" s="91"/>
      <c r="G51" s="92"/>
      <c r="H51" s="93" t="str">
        <f aca="false">IF(G51="","",IF(COUNTIF(C51,"*女*"),VLOOKUP(G51,出場選手データ高校・一般女子!$A$3:$F$81,2,FALSE()),VLOOKUP(G51,出場選手データ高校・一般男子!$A$3:$F$79,2,FALSE())))</f>
        <v/>
      </c>
      <c r="I51" s="93" t="str">
        <f aca="false">IF(G51="","",IF(COUNTIF(C51,"*女*"),VLOOKUP(G51,出場選手データ高校・一般女子!$A$3:$F$81,4,FALSE()),VLOOKUP(G51,出場選手データ高校・一般男子!$A$3:$F$79,4,FALSE())))</f>
        <v/>
      </c>
      <c r="J51" s="92" t="n">
        <f aca="false">D$3</f>
        <v>0</v>
      </c>
      <c r="K51" s="95"/>
      <c r="L51" s="96"/>
      <c r="M51" s="87"/>
      <c r="N51" s="100"/>
      <c r="O51" s="101"/>
      <c r="P51" s="102"/>
      <c r="Q51" s="89"/>
      <c r="R51" s="104"/>
      <c r="S51" s="105"/>
      <c r="T51" s="104"/>
    </row>
    <row r="52" customFormat="false" ht="15" hidden="false" customHeight="true" outlineLevel="0" collapsed="false">
      <c r="A52" s="47" t="n">
        <v>32</v>
      </c>
      <c r="B52" s="90"/>
      <c r="C52" s="79" t="str">
        <f aca="false">IF(ISBLANK(B52),"",VLOOKUP(B52,$N$22:$P$100,2,FALSE()))</f>
        <v/>
      </c>
      <c r="D52" s="52" t="str">
        <f aca="false">IF(ISBLANK(B52),"",VLOOKUP(B52,$N$22:$P$100,3,FALSE()))</f>
        <v/>
      </c>
      <c r="E52" s="91"/>
      <c r="F52" s="91"/>
      <c r="G52" s="92"/>
      <c r="H52" s="93" t="str">
        <f aca="false">IF(G52="","",IF(COUNTIF(C52,"*女*"),VLOOKUP(G52,出場選手データ高校・一般女子!$A$3:$F$81,2,FALSE()),VLOOKUP(G52,出場選手データ高校・一般男子!$A$3:$F$79,2,FALSE())))</f>
        <v/>
      </c>
      <c r="I52" s="93" t="str">
        <f aca="false">IF(G52="","",IF(COUNTIF(C52,"*女*"),VLOOKUP(G52,出場選手データ高校・一般女子!$A$3:$F$81,4,FALSE()),VLOOKUP(G52,出場選手データ高校・一般男子!$A$3:$F$79,4,FALSE())))</f>
        <v/>
      </c>
      <c r="J52" s="92" t="n">
        <f aca="false">D$3</f>
        <v>0</v>
      </c>
      <c r="K52" s="95"/>
      <c r="L52" s="96"/>
      <c r="M52" s="87"/>
      <c r="N52" s="100"/>
      <c r="O52" s="101"/>
      <c r="P52" s="102"/>
      <c r="Q52" s="106"/>
      <c r="R52" s="104"/>
      <c r="S52" s="105"/>
      <c r="T52" s="104"/>
    </row>
    <row r="53" customFormat="false" ht="15" hidden="false" customHeight="true" outlineLevel="0" collapsed="false">
      <c r="A53" s="47" t="n">
        <v>33</v>
      </c>
      <c r="B53" s="90"/>
      <c r="C53" s="79" t="str">
        <f aca="false">IF(ISBLANK(B53),"",VLOOKUP(B53,$N$22:$P$100,2,FALSE()))</f>
        <v/>
      </c>
      <c r="D53" s="52" t="str">
        <f aca="false">IF(ISBLANK(B53),"",VLOOKUP(B53,$N$22:$P$100,3,FALSE()))</f>
        <v/>
      </c>
      <c r="E53" s="91"/>
      <c r="F53" s="91"/>
      <c r="G53" s="92"/>
      <c r="H53" s="93" t="str">
        <f aca="false">IF(G53="","",IF(COUNTIF(C53,"*女*"),VLOOKUP(G53,出場選手データ高校・一般女子!$A$3:$F$81,2,FALSE()),VLOOKUP(G53,出場選手データ高校・一般男子!$A$3:$F$79,2,FALSE())))</f>
        <v/>
      </c>
      <c r="I53" s="93" t="str">
        <f aca="false">IF(G53="","",IF(COUNTIF(C53,"*女*"),VLOOKUP(G53,出場選手データ高校・一般女子!$A$3:$F$81,4,FALSE()),VLOOKUP(G53,出場選手データ高校・一般男子!$A$3:$F$79,4,FALSE())))</f>
        <v/>
      </c>
      <c r="J53" s="92" t="n">
        <f aca="false">D$3</f>
        <v>0</v>
      </c>
      <c r="K53" s="95"/>
      <c r="L53" s="96"/>
      <c r="M53" s="87"/>
      <c r="N53" s="89"/>
      <c r="O53" s="89"/>
      <c r="P53" s="48"/>
      <c r="Q53" s="106"/>
      <c r="R53" s="104"/>
      <c r="S53" s="105"/>
      <c r="T53" s="104"/>
    </row>
    <row r="54" customFormat="false" ht="15" hidden="false" customHeight="true" outlineLevel="0" collapsed="false">
      <c r="A54" s="47" t="n">
        <v>34</v>
      </c>
      <c r="B54" s="90"/>
      <c r="C54" s="79" t="str">
        <f aca="false">IF(ISBLANK(B54),"",VLOOKUP(B54,$N$22:$P$100,2,FALSE()))</f>
        <v/>
      </c>
      <c r="D54" s="52" t="str">
        <f aca="false">IF(ISBLANK(B54),"",VLOOKUP(B54,$N$22:$P$100,3,FALSE()))</f>
        <v/>
      </c>
      <c r="E54" s="91"/>
      <c r="F54" s="91"/>
      <c r="G54" s="92"/>
      <c r="H54" s="93" t="str">
        <f aca="false">IF(G54="","",IF(COUNTIF(C54,"*女*"),VLOOKUP(G54,出場選手データ高校・一般女子!$A$3:$F$81,2,FALSE()),VLOOKUP(G54,出場選手データ高校・一般男子!$A$3:$F$79,2,FALSE())))</f>
        <v/>
      </c>
      <c r="I54" s="93" t="str">
        <f aca="false">IF(G54="","",IF(COUNTIF(C54,"*女*"),VLOOKUP(G54,出場選手データ高校・一般女子!$A$3:$F$81,4,FALSE()),VLOOKUP(G54,出場選手データ高校・一般男子!$A$3:$F$79,4,FALSE())))</f>
        <v/>
      </c>
      <c r="J54" s="92" t="n">
        <f aca="false">D$3</f>
        <v>0</v>
      </c>
      <c r="K54" s="95"/>
      <c r="L54" s="96"/>
      <c r="M54" s="87"/>
      <c r="N54" s="89"/>
      <c r="O54" s="89"/>
      <c r="P54" s="48"/>
      <c r="Q54" s="106"/>
      <c r="R54" s="104"/>
      <c r="S54" s="105"/>
      <c r="T54" s="104"/>
    </row>
    <row r="55" customFormat="false" ht="15" hidden="false" customHeight="true" outlineLevel="0" collapsed="false">
      <c r="A55" s="47" t="n">
        <v>35</v>
      </c>
      <c r="B55" s="90"/>
      <c r="C55" s="79" t="str">
        <f aca="false">IF(ISBLANK(B55),"",VLOOKUP(B55,$N$22:$P$100,2,FALSE()))</f>
        <v/>
      </c>
      <c r="D55" s="52" t="str">
        <f aca="false">IF(ISBLANK(B55),"",VLOOKUP(B55,$N$22:$P$100,3,FALSE()))</f>
        <v/>
      </c>
      <c r="E55" s="91"/>
      <c r="F55" s="91"/>
      <c r="G55" s="92"/>
      <c r="H55" s="93" t="str">
        <f aca="false">IF(G55="","",IF(COUNTIF(C55,"*女*"),VLOOKUP(G55,出場選手データ高校・一般女子!$A$3:$F$81,2,FALSE()),VLOOKUP(G55,出場選手データ高校・一般男子!$A$3:$F$79,2,FALSE())))</f>
        <v/>
      </c>
      <c r="I55" s="93" t="str">
        <f aca="false">IF(G55="","",IF(COUNTIF(C55,"*女*"),VLOOKUP(G55,出場選手データ高校・一般女子!$A$3:$F$81,4,FALSE()),VLOOKUP(G55,出場選手データ高校・一般男子!$A$3:$F$79,4,FALSE())))</f>
        <v/>
      </c>
      <c r="J55" s="92" t="n">
        <f aca="false">D$3</f>
        <v>0</v>
      </c>
      <c r="K55" s="95"/>
      <c r="L55" s="96"/>
      <c r="M55" s="87"/>
      <c r="N55" s="89"/>
      <c r="O55" s="89"/>
      <c r="P55" s="48"/>
      <c r="Q55" s="106"/>
      <c r="R55" s="104"/>
      <c r="S55" s="105"/>
      <c r="T55" s="104"/>
    </row>
    <row r="56" customFormat="false" ht="15" hidden="false" customHeight="true" outlineLevel="0" collapsed="false">
      <c r="A56" s="47" t="n">
        <v>36</v>
      </c>
      <c r="B56" s="90"/>
      <c r="C56" s="79" t="str">
        <f aca="false">IF(ISBLANK(B56),"",VLOOKUP(B56,$N$22:$P$100,2,FALSE()))</f>
        <v/>
      </c>
      <c r="D56" s="52" t="str">
        <f aca="false">IF(ISBLANK(B56),"",VLOOKUP(B56,$N$22:$P$100,3,FALSE()))</f>
        <v/>
      </c>
      <c r="E56" s="91"/>
      <c r="F56" s="91"/>
      <c r="G56" s="92"/>
      <c r="H56" s="93" t="str">
        <f aca="false">IF(G56="","",IF(COUNTIF(C56,"*女*"),VLOOKUP(G56,出場選手データ高校・一般女子!$A$3:$F$81,2,FALSE()),VLOOKUP(G56,出場選手データ高校・一般男子!$A$3:$F$79,2,FALSE())))</f>
        <v/>
      </c>
      <c r="I56" s="93" t="str">
        <f aca="false">IF(G56="","",IF(COUNTIF(C56,"*女*"),VLOOKUP(G56,出場選手データ高校・一般女子!$A$3:$F$81,4,FALSE()),VLOOKUP(G56,出場選手データ高校・一般男子!$A$3:$F$79,4,FALSE())))</f>
        <v/>
      </c>
      <c r="J56" s="92" t="n">
        <f aca="false">D$3</f>
        <v>0</v>
      </c>
      <c r="K56" s="95"/>
      <c r="L56" s="96"/>
      <c r="M56" s="87"/>
      <c r="N56" s="89"/>
      <c r="O56" s="89"/>
      <c r="P56" s="48"/>
      <c r="Q56" s="106"/>
      <c r="R56" s="104"/>
      <c r="S56" s="105"/>
      <c r="T56" s="104"/>
    </row>
    <row r="57" customFormat="false" ht="15" hidden="false" customHeight="true" outlineLevel="0" collapsed="false">
      <c r="A57" s="47" t="n">
        <v>37</v>
      </c>
      <c r="B57" s="90"/>
      <c r="C57" s="79" t="str">
        <f aca="false">IF(ISBLANK(B57),"",VLOOKUP(B57,$N$22:$P$100,2,FALSE()))</f>
        <v/>
      </c>
      <c r="D57" s="52" t="str">
        <f aca="false">IF(ISBLANK(B57),"",VLOOKUP(B57,$N$22:$P$100,3,FALSE()))</f>
        <v/>
      </c>
      <c r="E57" s="91"/>
      <c r="F57" s="91"/>
      <c r="G57" s="92"/>
      <c r="H57" s="93" t="str">
        <f aca="false">IF(G57="","",IF(COUNTIF(C57,"*女*"),VLOOKUP(G57,出場選手データ高校・一般女子!$A$3:$F$81,2,FALSE()),VLOOKUP(G57,出場選手データ高校・一般男子!$A$3:$F$79,2,FALSE())))</f>
        <v/>
      </c>
      <c r="I57" s="93" t="str">
        <f aca="false">IF(G57="","",IF(COUNTIF(C57,"*女*"),VLOOKUP(G57,出場選手データ高校・一般女子!$A$3:$F$81,4,FALSE()),VLOOKUP(G57,出場選手データ高校・一般男子!$A$3:$F$79,4,FALSE())))</f>
        <v/>
      </c>
      <c r="J57" s="92" t="n">
        <f aca="false">D$3</f>
        <v>0</v>
      </c>
      <c r="K57" s="95"/>
      <c r="L57" s="96"/>
      <c r="M57" s="87"/>
      <c r="N57" s="89"/>
      <c r="O57" s="89"/>
      <c r="P57" s="48"/>
      <c r="Q57" s="106"/>
      <c r="R57" s="104"/>
      <c r="S57" s="105"/>
      <c r="T57" s="104"/>
    </row>
    <row r="58" customFormat="false" ht="15" hidden="false" customHeight="true" outlineLevel="0" collapsed="false">
      <c r="A58" s="47" t="n">
        <v>38</v>
      </c>
      <c r="B58" s="107"/>
      <c r="C58" s="79" t="str">
        <f aca="false">IF(ISBLANK(B58),"",VLOOKUP(B58,$N$22:$P$100,2,FALSE()))</f>
        <v/>
      </c>
      <c r="D58" s="108" t="str">
        <f aca="false">IF(ISBLANK(B58),"",VLOOKUP(B58,$N$22:$P$100,3,FALSE()))</f>
        <v/>
      </c>
      <c r="E58" s="109"/>
      <c r="F58" s="109"/>
      <c r="G58" s="110"/>
      <c r="H58" s="93" t="str">
        <f aca="false">IF(G58="","",IF(COUNTIF(C58,"*女*"),VLOOKUP(G58,出場選手データ高校・一般女子!$A$3:$F$81,2,FALSE()),VLOOKUP(G58,出場選手データ高校・一般男子!$A$3:$F$79,2,FALSE())))</f>
        <v/>
      </c>
      <c r="I58" s="93" t="str">
        <f aca="false">IF(G58="","",IF(COUNTIF(C58,"*女*"),VLOOKUP(G58,出場選手データ高校・一般女子!$A$3:$F$81,4,FALSE()),VLOOKUP(G58,出場選手データ高校・一般男子!$A$3:$F$79,4,FALSE())))</f>
        <v/>
      </c>
      <c r="J58" s="92" t="n">
        <f aca="false">D$3</f>
        <v>0</v>
      </c>
      <c r="K58" s="111"/>
      <c r="L58" s="112"/>
      <c r="M58" s="87"/>
      <c r="N58" s="89"/>
      <c r="O58" s="89"/>
      <c r="P58" s="48"/>
      <c r="Q58" s="106"/>
      <c r="R58" s="104"/>
      <c r="S58" s="104"/>
      <c r="T58" s="104"/>
    </row>
    <row r="59" customFormat="false" ht="15" hidden="false" customHeight="true" outlineLevel="0" collapsed="false">
      <c r="A59" s="47" t="n">
        <v>39</v>
      </c>
      <c r="B59" s="107"/>
      <c r="C59" s="79" t="str">
        <f aca="false">IF(ISBLANK(B59),"",VLOOKUP(B59,$N$22:$P$100,2,FALSE()))</f>
        <v/>
      </c>
      <c r="D59" s="108" t="str">
        <f aca="false">IF(ISBLANK(B59),"",VLOOKUP(B59,$N$22:$P$100,3,FALSE()))</f>
        <v/>
      </c>
      <c r="E59" s="109"/>
      <c r="F59" s="109"/>
      <c r="G59" s="110"/>
      <c r="H59" s="93" t="str">
        <f aca="false">IF(G59="","",IF(COUNTIF(C59,"*女*"),VLOOKUP(G59,出場選手データ高校・一般女子!$A$3:$F$81,2,FALSE()),VLOOKUP(G59,出場選手データ高校・一般男子!$A$3:$F$79,2,FALSE())))</f>
        <v/>
      </c>
      <c r="I59" s="93" t="str">
        <f aca="false">IF(G59="","",IF(COUNTIF(C59,"*女*"),VLOOKUP(G59,出場選手データ高校・一般女子!$A$3:$F$81,4,FALSE()),VLOOKUP(G59,出場選手データ高校・一般男子!$A$3:$F$79,4,FALSE())))</f>
        <v/>
      </c>
      <c r="J59" s="92" t="n">
        <f aca="false">D$3</f>
        <v>0</v>
      </c>
      <c r="K59" s="111"/>
      <c r="L59" s="112"/>
      <c r="M59" s="87"/>
      <c r="N59" s="89"/>
      <c r="O59" s="89"/>
      <c r="P59" s="48"/>
      <c r="Q59" s="106"/>
      <c r="R59" s="104"/>
      <c r="S59" s="104"/>
      <c r="T59" s="104"/>
    </row>
    <row r="60" customFormat="false" ht="15" hidden="false" customHeight="true" outlineLevel="0" collapsed="false">
      <c r="A60" s="47" t="n">
        <v>40</v>
      </c>
      <c r="B60" s="90"/>
      <c r="C60" s="79" t="str">
        <f aca="false">IF(ISBLANK(B60),"",VLOOKUP(B60,$N$22:$P$100,2,FALSE()))</f>
        <v/>
      </c>
      <c r="D60" s="52" t="str">
        <f aca="false">IF(ISBLANK(B60),"",VLOOKUP(B60,$N$22:$P$100,3,FALSE()))</f>
        <v/>
      </c>
      <c r="E60" s="91"/>
      <c r="F60" s="91"/>
      <c r="G60" s="92"/>
      <c r="H60" s="93" t="str">
        <f aca="false">IF(G60="","",IF(COUNTIF(C60,"*女*"),VLOOKUP(G60,出場選手データ高校・一般女子!$A$3:$F$81,2,FALSE()),VLOOKUP(G60,出場選手データ高校・一般男子!$A$3:$F$79,2,FALSE())))</f>
        <v/>
      </c>
      <c r="I60" s="93" t="str">
        <f aca="false">IF(G60="","",IF(COUNTIF(C60,"*女*"),VLOOKUP(G60,出場選手データ高校・一般女子!$A$3:$F$81,4,FALSE()),VLOOKUP(G60,出場選手データ高校・一般男子!$A$3:$F$79,4,FALSE())))</f>
        <v/>
      </c>
      <c r="J60" s="92" t="n">
        <f aca="false">D$3</f>
        <v>0</v>
      </c>
      <c r="K60" s="95"/>
      <c r="L60" s="96"/>
      <c r="M60" s="87"/>
      <c r="N60" s="89"/>
      <c r="O60" s="89"/>
      <c r="P60" s="48"/>
      <c r="Q60" s="106"/>
      <c r="R60" s="104"/>
      <c r="S60" s="104"/>
      <c r="T60" s="104"/>
    </row>
    <row r="61" customFormat="false" ht="15" hidden="false" customHeight="true" outlineLevel="0" collapsed="false">
      <c r="A61" s="47" t="n">
        <v>41</v>
      </c>
      <c r="B61" s="90"/>
      <c r="C61" s="79" t="str">
        <f aca="false">IF(ISBLANK(B61),"",VLOOKUP(B61,$N$22:$P$100,2,FALSE()))</f>
        <v/>
      </c>
      <c r="D61" s="52" t="str">
        <f aca="false">IF(ISBLANK(B61),"",VLOOKUP(B61,$N$22:$P$100,3,FALSE()))</f>
        <v/>
      </c>
      <c r="E61" s="91"/>
      <c r="F61" s="91"/>
      <c r="G61" s="92"/>
      <c r="H61" s="93" t="str">
        <f aca="false">IF(G61="","",IF(COUNTIF(C61,"*女*"),VLOOKUP(G61,出場選手データ高校・一般女子!$A$3:$F$81,2,FALSE()),VLOOKUP(G61,出場選手データ高校・一般男子!$A$3:$F$79,2,FALSE())))</f>
        <v/>
      </c>
      <c r="I61" s="93" t="str">
        <f aca="false">IF(G61="","",IF(COUNTIF(C61,"*女*"),VLOOKUP(G61,出場選手データ高校・一般女子!$A$3:$F$81,4,FALSE()),VLOOKUP(G61,出場選手データ高校・一般男子!$A$3:$F$79,4,FALSE())))</f>
        <v/>
      </c>
      <c r="J61" s="92" t="n">
        <f aca="false">D$3</f>
        <v>0</v>
      </c>
      <c r="K61" s="95"/>
      <c r="L61" s="96"/>
      <c r="M61" s="87"/>
      <c r="N61" s="89"/>
      <c r="O61" s="89"/>
      <c r="P61" s="48"/>
      <c r="Q61" s="106"/>
      <c r="R61" s="48"/>
      <c r="S61" s="48"/>
      <c r="T61" s="48"/>
    </row>
    <row r="62" customFormat="false" ht="15" hidden="false" customHeight="true" outlineLevel="0" collapsed="false">
      <c r="A62" s="47" t="n">
        <v>42</v>
      </c>
      <c r="B62" s="90"/>
      <c r="C62" s="79" t="str">
        <f aca="false">IF(ISBLANK(B62),"",VLOOKUP(B62,$N$22:$P$100,2,FALSE()))</f>
        <v/>
      </c>
      <c r="D62" s="52" t="str">
        <f aca="false">IF(ISBLANK(B62),"",VLOOKUP(B62,$N$22:$P$100,3,FALSE()))</f>
        <v/>
      </c>
      <c r="E62" s="91"/>
      <c r="F62" s="91"/>
      <c r="G62" s="92"/>
      <c r="H62" s="93" t="str">
        <f aca="false">IF(G62="","",IF(COUNTIF(C62,"*女*"),VLOOKUP(G62,出場選手データ高校・一般女子!$A$3:$F$81,2,FALSE()),VLOOKUP(G62,出場選手データ高校・一般男子!$A$3:$F$79,2,FALSE())))</f>
        <v/>
      </c>
      <c r="I62" s="93" t="str">
        <f aca="false">IF(G62="","",IF(COUNTIF(C62,"*女*"),VLOOKUP(G62,出場選手データ高校・一般女子!$A$3:$F$81,4,FALSE()),VLOOKUP(G62,出場選手データ高校・一般男子!$A$3:$F$79,4,FALSE())))</f>
        <v/>
      </c>
      <c r="J62" s="92" t="n">
        <f aca="false">D$3</f>
        <v>0</v>
      </c>
      <c r="K62" s="95"/>
      <c r="L62" s="96"/>
      <c r="M62" s="87"/>
      <c r="N62" s="89"/>
      <c r="O62" s="89"/>
      <c r="P62" s="48"/>
      <c r="Q62" s="106"/>
      <c r="R62" s="48"/>
      <c r="S62" s="48"/>
      <c r="T62" s="48"/>
    </row>
    <row r="63" customFormat="false" ht="15" hidden="false" customHeight="true" outlineLevel="0" collapsed="false">
      <c r="A63" s="47" t="n">
        <v>43</v>
      </c>
      <c r="B63" s="90"/>
      <c r="C63" s="79" t="str">
        <f aca="false">IF(ISBLANK(B63),"",VLOOKUP(B63,$N$22:$P$100,2,FALSE()))</f>
        <v/>
      </c>
      <c r="D63" s="52" t="str">
        <f aca="false">IF(ISBLANK(B63),"",VLOOKUP(B63,$N$22:$P$100,3,FALSE()))</f>
        <v/>
      </c>
      <c r="E63" s="91"/>
      <c r="F63" s="91"/>
      <c r="G63" s="92"/>
      <c r="H63" s="93" t="str">
        <f aca="false">IF(G63="","",IF(COUNTIF(C63,"*女*"),VLOOKUP(G63,出場選手データ高校・一般女子!$A$3:$F$81,2,FALSE()),VLOOKUP(G63,出場選手データ高校・一般男子!$A$3:$F$79,2,FALSE())))</f>
        <v/>
      </c>
      <c r="I63" s="93" t="str">
        <f aca="false">IF(G63="","",IF(COUNTIF(C63,"*女*"),VLOOKUP(G63,出場選手データ高校・一般女子!$A$3:$F$81,4,FALSE()),VLOOKUP(G63,出場選手データ高校・一般男子!$A$3:$F$79,4,FALSE())))</f>
        <v/>
      </c>
      <c r="J63" s="92" t="n">
        <f aca="false">D$3</f>
        <v>0</v>
      </c>
      <c r="K63" s="95"/>
      <c r="L63" s="96"/>
      <c r="M63" s="87"/>
      <c r="N63" s="89"/>
      <c r="O63" s="89"/>
      <c r="P63" s="48"/>
      <c r="Q63" s="106"/>
      <c r="R63" s="48"/>
      <c r="S63" s="48"/>
      <c r="T63" s="48"/>
    </row>
    <row r="64" customFormat="false" ht="15" hidden="false" customHeight="true" outlineLevel="0" collapsed="false">
      <c r="A64" s="47" t="n">
        <v>44</v>
      </c>
      <c r="B64" s="90"/>
      <c r="C64" s="79" t="str">
        <f aca="false">IF(ISBLANK(B64),"",VLOOKUP(B64,$N$22:$P$100,2,FALSE()))</f>
        <v/>
      </c>
      <c r="D64" s="52" t="str">
        <f aca="false">IF(ISBLANK(B64),"",VLOOKUP(B64,$N$22:$P$100,3,FALSE()))</f>
        <v/>
      </c>
      <c r="E64" s="91"/>
      <c r="F64" s="91"/>
      <c r="G64" s="92"/>
      <c r="H64" s="93" t="str">
        <f aca="false">IF(G64="","",IF(COUNTIF(C64,"*女*"),VLOOKUP(G64,出場選手データ高校・一般女子!$A$3:$F$81,2,FALSE()),VLOOKUP(G64,出場選手データ高校・一般男子!$A$3:$F$79,2,FALSE())))</f>
        <v/>
      </c>
      <c r="I64" s="93" t="str">
        <f aca="false">IF(G64="","",IF(COUNTIF(C64,"*女*"),VLOOKUP(G64,出場選手データ高校・一般女子!$A$3:$F$81,4,FALSE()),VLOOKUP(G64,出場選手データ高校・一般男子!$A$3:$F$79,4,FALSE())))</f>
        <v/>
      </c>
      <c r="J64" s="92" t="n">
        <f aca="false">D$3</f>
        <v>0</v>
      </c>
      <c r="K64" s="95"/>
      <c r="L64" s="96"/>
      <c r="M64" s="87"/>
      <c r="N64" s="89"/>
      <c r="O64" s="89"/>
      <c r="P64" s="48"/>
      <c r="Q64" s="106"/>
      <c r="R64" s="48"/>
      <c r="S64" s="48"/>
      <c r="T64" s="48"/>
    </row>
    <row r="65" customFormat="false" ht="15" hidden="false" customHeight="true" outlineLevel="0" collapsed="false">
      <c r="A65" s="47" t="n">
        <v>45</v>
      </c>
      <c r="B65" s="90"/>
      <c r="C65" s="79" t="str">
        <f aca="false">IF(ISBLANK(B65),"",VLOOKUP(B65,$N$22:$P$100,2,FALSE()))</f>
        <v/>
      </c>
      <c r="D65" s="52" t="str">
        <f aca="false">IF(ISBLANK(B65),"",VLOOKUP(B65,$N$22:$P$100,3,FALSE()))</f>
        <v/>
      </c>
      <c r="E65" s="91"/>
      <c r="F65" s="91"/>
      <c r="G65" s="92"/>
      <c r="H65" s="93" t="str">
        <f aca="false">IF(G65="","",IF(COUNTIF(C65,"*女*"),VLOOKUP(G65,出場選手データ高校・一般女子!$A$3:$F$81,2,FALSE()),VLOOKUP(G65,出場選手データ高校・一般男子!$A$3:$F$79,2,FALSE())))</f>
        <v/>
      </c>
      <c r="I65" s="93" t="str">
        <f aca="false">IF(G65="","",IF(COUNTIF(C65,"*女*"),VLOOKUP(G65,出場選手データ高校・一般女子!$A$3:$F$81,4,FALSE()),VLOOKUP(G65,出場選手データ高校・一般男子!$A$3:$F$79,4,FALSE())))</f>
        <v/>
      </c>
      <c r="J65" s="92" t="n">
        <f aca="false">D$3</f>
        <v>0</v>
      </c>
      <c r="K65" s="95"/>
      <c r="L65" s="96"/>
      <c r="M65" s="87"/>
      <c r="N65" s="89"/>
      <c r="O65" s="89"/>
      <c r="P65" s="48"/>
      <c r="Q65" s="106"/>
      <c r="R65" s="48"/>
      <c r="S65" s="48"/>
      <c r="T65" s="48"/>
    </row>
    <row r="66" customFormat="false" ht="15" hidden="false" customHeight="true" outlineLevel="0" collapsed="false">
      <c r="A66" s="47" t="n">
        <v>46</v>
      </c>
      <c r="B66" s="90"/>
      <c r="C66" s="79" t="str">
        <f aca="false">IF(ISBLANK(B66),"",VLOOKUP(B66,$N$22:$P$100,2,FALSE()))</f>
        <v/>
      </c>
      <c r="D66" s="52" t="str">
        <f aca="false">IF(ISBLANK(B66),"",VLOOKUP(B66,$N$22:$P$100,3,FALSE()))</f>
        <v/>
      </c>
      <c r="E66" s="91"/>
      <c r="F66" s="91"/>
      <c r="G66" s="92"/>
      <c r="H66" s="93" t="str">
        <f aca="false">IF(G66="","",IF(COUNTIF(C66,"*女*"),VLOOKUP(G66,出場選手データ高校・一般女子!$A$3:$F$81,2,FALSE()),VLOOKUP(G66,出場選手データ高校・一般男子!$A$3:$F$79,2,FALSE())))</f>
        <v/>
      </c>
      <c r="I66" s="93" t="str">
        <f aca="false">IF(G66="","",IF(COUNTIF(C66,"*女*"),VLOOKUP(G66,出場選手データ高校・一般女子!$A$3:$F$81,4,FALSE()),VLOOKUP(G66,出場選手データ高校・一般男子!$A$3:$F$79,4,FALSE())))</f>
        <v/>
      </c>
      <c r="J66" s="92" t="n">
        <f aca="false">D$3</f>
        <v>0</v>
      </c>
      <c r="K66" s="95"/>
      <c r="L66" s="96"/>
      <c r="M66" s="87"/>
      <c r="N66" s="89"/>
      <c r="O66" s="89"/>
      <c r="P66" s="106"/>
      <c r="Q66" s="106"/>
      <c r="R66" s="48"/>
      <c r="S66" s="48"/>
      <c r="T66" s="48"/>
    </row>
    <row r="67" customFormat="false" ht="15" hidden="false" customHeight="true" outlineLevel="0" collapsed="false">
      <c r="A67" s="47" t="n">
        <v>47</v>
      </c>
      <c r="B67" s="90"/>
      <c r="C67" s="79" t="str">
        <f aca="false">IF(ISBLANK(B67),"",VLOOKUP(B67,$N$22:$P$100,2,FALSE()))</f>
        <v/>
      </c>
      <c r="D67" s="52" t="str">
        <f aca="false">IF(ISBLANK(B67),"",VLOOKUP(B67,$N$22:$P$100,3,FALSE()))</f>
        <v/>
      </c>
      <c r="E67" s="91"/>
      <c r="F67" s="91"/>
      <c r="G67" s="92"/>
      <c r="H67" s="93" t="str">
        <f aca="false">IF(G67="","",IF(COUNTIF(C67,"*女*"),VLOOKUP(G67,出場選手データ高校・一般女子!$A$3:$F$81,2,FALSE()),VLOOKUP(G67,出場選手データ高校・一般男子!$A$3:$F$79,2,FALSE())))</f>
        <v/>
      </c>
      <c r="I67" s="93" t="str">
        <f aca="false">IF(G67="","",IF(COUNTIF(C67,"*女*"),VLOOKUP(G67,出場選手データ高校・一般女子!$A$3:$F$81,4,FALSE()),VLOOKUP(G67,出場選手データ高校・一般男子!$A$3:$F$79,4,FALSE())))</f>
        <v/>
      </c>
      <c r="J67" s="92" t="n">
        <f aca="false">D$3</f>
        <v>0</v>
      </c>
      <c r="K67" s="95"/>
      <c r="L67" s="96"/>
      <c r="M67" s="87"/>
      <c r="N67" s="48"/>
      <c r="O67" s="89"/>
      <c r="P67" s="48"/>
      <c r="Q67" s="106"/>
      <c r="R67" s="48"/>
      <c r="S67" s="48"/>
      <c r="T67" s="48"/>
    </row>
    <row r="68" customFormat="false" ht="15" hidden="false" customHeight="true" outlineLevel="0" collapsed="false">
      <c r="A68" s="47" t="n">
        <v>48</v>
      </c>
      <c r="B68" s="90"/>
      <c r="C68" s="79" t="str">
        <f aca="false">IF(ISBLANK(B68),"",VLOOKUP(B68,$N$22:$P$100,2,FALSE()))</f>
        <v/>
      </c>
      <c r="D68" s="52" t="str">
        <f aca="false">IF(ISBLANK(B68),"",VLOOKUP(B68,$N$22:$P$100,3,FALSE()))</f>
        <v/>
      </c>
      <c r="E68" s="91"/>
      <c r="F68" s="91"/>
      <c r="G68" s="92"/>
      <c r="H68" s="93" t="str">
        <f aca="false">IF(G68="","",IF(COUNTIF(C68,"*女*"),VLOOKUP(G68,出場選手データ高校・一般女子!$A$3:$F$81,2,FALSE()),VLOOKUP(G68,出場選手データ高校・一般男子!$A$3:$F$79,2,FALSE())))</f>
        <v/>
      </c>
      <c r="I68" s="93" t="str">
        <f aca="false">IF(G68="","",IF(COUNTIF(C68,"*女*"),VLOOKUP(G68,出場選手データ高校・一般女子!$A$3:$F$81,4,FALSE()),VLOOKUP(G68,出場選手データ高校・一般男子!$A$3:$F$79,4,FALSE())))</f>
        <v/>
      </c>
      <c r="J68" s="92" t="n">
        <f aca="false">D$3</f>
        <v>0</v>
      </c>
      <c r="K68" s="95"/>
      <c r="L68" s="96"/>
      <c r="M68" s="87"/>
      <c r="N68" s="48"/>
      <c r="O68" s="89"/>
      <c r="P68" s="48"/>
      <c r="Q68" s="106"/>
      <c r="R68" s="48"/>
      <c r="S68" s="48"/>
      <c r="T68" s="48"/>
    </row>
    <row r="69" customFormat="false" ht="15" hidden="false" customHeight="true" outlineLevel="0" collapsed="false">
      <c r="A69" s="47" t="n">
        <v>49</v>
      </c>
      <c r="B69" s="90"/>
      <c r="C69" s="79" t="str">
        <f aca="false">IF(ISBLANK(B69),"",VLOOKUP(B69,$N$22:$P$100,2,FALSE()))</f>
        <v/>
      </c>
      <c r="D69" s="52" t="str">
        <f aca="false">IF(ISBLANK(B69),"",VLOOKUP(B69,$N$22:$P$100,3,FALSE()))</f>
        <v/>
      </c>
      <c r="E69" s="91"/>
      <c r="F69" s="91"/>
      <c r="G69" s="92"/>
      <c r="H69" s="93" t="str">
        <f aca="false">IF(G69="","",IF(COUNTIF(C69,"*女*"),VLOOKUP(G69,出場選手データ高校・一般女子!$A$3:$F$81,2,FALSE()),VLOOKUP(G69,出場選手データ高校・一般男子!$A$3:$F$79,2,FALSE())))</f>
        <v/>
      </c>
      <c r="I69" s="93" t="str">
        <f aca="false">IF(G69="","",IF(COUNTIF(C69,"*女*"),VLOOKUP(G69,出場選手データ高校・一般女子!$A$3:$F$81,4,FALSE()),VLOOKUP(G69,出場選手データ高校・一般男子!$A$3:$F$79,4,FALSE())))</f>
        <v/>
      </c>
      <c r="J69" s="92" t="n">
        <f aca="false">D$3</f>
        <v>0</v>
      </c>
      <c r="K69" s="95"/>
      <c r="L69" s="96"/>
      <c r="M69" s="87"/>
      <c r="N69" s="48"/>
      <c r="O69" s="89"/>
      <c r="P69" s="48"/>
      <c r="Q69" s="106"/>
      <c r="R69" s="48"/>
      <c r="S69" s="48"/>
      <c r="T69" s="48"/>
    </row>
    <row r="70" customFormat="false" ht="15" hidden="false" customHeight="true" outlineLevel="0" collapsed="false">
      <c r="A70" s="47" t="n">
        <v>50</v>
      </c>
      <c r="B70" s="90"/>
      <c r="C70" s="79" t="str">
        <f aca="false">IF(ISBLANK(B70),"",VLOOKUP(B70,$N$22:$P$100,2,FALSE()))</f>
        <v/>
      </c>
      <c r="D70" s="52" t="str">
        <f aca="false">IF(ISBLANK(B70),"",VLOOKUP(B70,$N$22:$P$100,3,FALSE()))</f>
        <v/>
      </c>
      <c r="E70" s="91"/>
      <c r="F70" s="91"/>
      <c r="G70" s="92"/>
      <c r="H70" s="93" t="str">
        <f aca="false">IF(G70="","",IF(COUNTIF(C70,"*女*"),VLOOKUP(G70,出場選手データ高校・一般女子!$A$3:$F$81,2,FALSE()),VLOOKUP(G70,出場選手データ高校・一般男子!$A$3:$F$79,2,FALSE())))</f>
        <v/>
      </c>
      <c r="I70" s="93" t="str">
        <f aca="false">IF(G70="","",IF(COUNTIF(C70,"*女*"),VLOOKUP(G70,出場選手データ高校・一般女子!$A$3:$F$81,4,FALSE()),VLOOKUP(G70,出場選手データ高校・一般男子!$A$3:$F$79,4,FALSE())))</f>
        <v/>
      </c>
      <c r="J70" s="92" t="n">
        <f aca="false">D$3</f>
        <v>0</v>
      </c>
      <c r="K70" s="95"/>
      <c r="L70" s="96"/>
      <c r="M70" s="87"/>
      <c r="N70" s="48"/>
      <c r="O70" s="89"/>
      <c r="P70" s="48"/>
      <c r="Q70" s="113"/>
      <c r="R70" s="48"/>
      <c r="S70" s="48"/>
      <c r="T70" s="48"/>
    </row>
    <row r="71" customFormat="false" ht="15" hidden="false" customHeight="true" outlineLevel="0" collapsed="false">
      <c r="A71" s="47" t="n">
        <v>51</v>
      </c>
      <c r="B71" s="90"/>
      <c r="C71" s="79" t="str">
        <f aca="false">IF(ISBLANK(B71),"",VLOOKUP(B71,$N$22:$P$100,2,FALSE()))</f>
        <v/>
      </c>
      <c r="D71" s="52" t="str">
        <f aca="false">IF(ISBLANK(B71),"",VLOOKUP(B71,$N$22:$P$100,3,FALSE()))</f>
        <v/>
      </c>
      <c r="E71" s="91"/>
      <c r="F71" s="91"/>
      <c r="G71" s="92"/>
      <c r="H71" s="93" t="str">
        <f aca="false">IF(G71="","",IF(COUNTIF(C71,"*女*"),VLOOKUP(G71,出場選手データ高校・一般女子!$A$3:$F$81,2,FALSE()),VLOOKUP(G71,出場選手データ高校・一般男子!$A$3:$F$79,2,FALSE())))</f>
        <v/>
      </c>
      <c r="I71" s="93" t="str">
        <f aca="false">IF(G71="","",IF(COUNTIF(C71,"*女*"),VLOOKUP(G71,出場選手データ高校・一般女子!$A$3:$F$81,4,FALSE()),VLOOKUP(G71,出場選手データ高校・一般男子!$A$3:$F$79,4,FALSE())))</f>
        <v/>
      </c>
      <c r="J71" s="92" t="n">
        <f aca="false">D$3</f>
        <v>0</v>
      </c>
      <c r="K71" s="95"/>
      <c r="L71" s="96"/>
      <c r="M71" s="87"/>
      <c r="N71" s="48"/>
      <c r="O71" s="89"/>
      <c r="P71" s="89" t="s">
        <v>111</v>
      </c>
      <c r="Q71" s="113"/>
      <c r="R71" s="48"/>
      <c r="S71" s="48"/>
      <c r="T71" s="48"/>
    </row>
    <row r="72" customFormat="false" ht="15" hidden="false" customHeight="true" outlineLevel="0" collapsed="false">
      <c r="A72" s="47" t="n">
        <v>52</v>
      </c>
      <c r="B72" s="90"/>
      <c r="C72" s="79" t="str">
        <f aca="false">IF(ISBLANK(B72),"",VLOOKUP(B72,$N$22:$P$100,2,FALSE()))</f>
        <v/>
      </c>
      <c r="D72" s="52" t="str">
        <f aca="false">IF(ISBLANK(B72),"",VLOOKUP(B72,$N$22:$P$100,3,FALSE()))</f>
        <v/>
      </c>
      <c r="E72" s="91"/>
      <c r="F72" s="91"/>
      <c r="G72" s="92"/>
      <c r="H72" s="93" t="str">
        <f aca="false">IF(G72="","",IF(COUNTIF(C72,"*女*"),VLOOKUP(G72,出場選手データ高校・一般女子!$A$3:$F$81,2,FALSE()),VLOOKUP(G72,出場選手データ高校・一般男子!$A$3:$F$79,2,FALSE())))</f>
        <v/>
      </c>
      <c r="I72" s="93" t="str">
        <f aca="false">IF(G72="","",IF(COUNTIF(C72,"*女*"),VLOOKUP(G72,出場選手データ高校・一般女子!$A$3:$F$81,4,FALSE()),VLOOKUP(G72,出場選手データ高校・一般男子!$A$3:$F$79,4,FALSE())))</f>
        <v/>
      </c>
      <c r="J72" s="92" t="n">
        <f aca="false">D$3</f>
        <v>0</v>
      </c>
      <c r="K72" s="95"/>
      <c r="L72" s="96"/>
      <c r="M72" s="87"/>
      <c r="N72" s="48"/>
      <c r="O72" s="114" t="n">
        <f aca="false">D3</f>
        <v>0</v>
      </c>
      <c r="P72" s="114"/>
      <c r="Q72" s="113"/>
      <c r="R72" s="48"/>
      <c r="S72" s="48"/>
      <c r="T72" s="48"/>
    </row>
    <row r="73" customFormat="false" ht="15" hidden="false" customHeight="true" outlineLevel="0" collapsed="false">
      <c r="A73" s="47" t="n">
        <v>53</v>
      </c>
      <c r="B73" s="90"/>
      <c r="C73" s="79" t="str">
        <f aca="false">IF(ISBLANK(B73),"",VLOOKUP(B73,$N$22:$P$100,2,FALSE()))</f>
        <v/>
      </c>
      <c r="D73" s="52" t="str">
        <f aca="false">IF(ISBLANK(B73),"",VLOOKUP(B73,$N$22:$P$100,3,FALSE()))</f>
        <v/>
      </c>
      <c r="E73" s="91"/>
      <c r="F73" s="91"/>
      <c r="G73" s="92"/>
      <c r="H73" s="93" t="str">
        <f aca="false">IF(G73="","",IF(COUNTIF(C73,"*女*"),VLOOKUP(G73,出場選手データ高校・一般女子!$A$3:$F$81,2,FALSE()),VLOOKUP(G73,出場選手データ高校・一般男子!$A$3:$F$79,2,FALSE())))</f>
        <v/>
      </c>
      <c r="I73" s="93" t="str">
        <f aca="false">IF(G73="","",IF(COUNTIF(C73,"*女*"),VLOOKUP(G73,出場選手データ高校・一般女子!$A$3:$F$81,4,FALSE()),VLOOKUP(G73,出場選手データ高校・一般男子!$A$3:$F$79,4,FALSE())))</f>
        <v/>
      </c>
      <c r="J73" s="92" t="n">
        <f aca="false">D$3</f>
        <v>0</v>
      </c>
      <c r="K73" s="95"/>
      <c r="L73" s="96"/>
      <c r="M73" s="87"/>
      <c r="N73" s="48"/>
      <c r="O73" s="89"/>
      <c r="P73" s="48"/>
      <c r="Q73" s="89"/>
      <c r="R73" s="48"/>
      <c r="S73" s="48"/>
      <c r="T73" s="48"/>
    </row>
    <row r="74" customFormat="false" ht="15" hidden="false" customHeight="true" outlineLevel="0" collapsed="false">
      <c r="A74" s="47" t="n">
        <v>54</v>
      </c>
      <c r="B74" s="90"/>
      <c r="C74" s="79" t="str">
        <f aca="false">IF(ISBLANK(B74),"",VLOOKUP(B74,$N$22:$P$100,2,FALSE()))</f>
        <v/>
      </c>
      <c r="D74" s="52" t="str">
        <f aca="false">IF(ISBLANK(B74),"",VLOOKUP(B74,$N$22:$P$100,3,FALSE()))</f>
        <v/>
      </c>
      <c r="E74" s="91"/>
      <c r="F74" s="91"/>
      <c r="G74" s="92"/>
      <c r="H74" s="93" t="str">
        <f aca="false">IF(G74="","",IF(COUNTIF(C74,"*女*"),VLOOKUP(G74,出場選手データ高校・一般女子!$A$3:$F$81,2,FALSE()),VLOOKUP(G74,出場選手データ高校・一般男子!$A$3:$F$79,2,FALSE())))</f>
        <v/>
      </c>
      <c r="I74" s="93" t="str">
        <f aca="false">IF(G74="","",IF(COUNTIF(C74,"*女*"),VLOOKUP(G74,出場選手データ高校・一般女子!$A$3:$F$81,4,FALSE()),VLOOKUP(G74,出場選手データ高校・一般男子!$A$3:$F$79,4,FALSE())))</f>
        <v/>
      </c>
      <c r="J74" s="92" t="n">
        <f aca="false">D$3</f>
        <v>0</v>
      </c>
      <c r="K74" s="95"/>
      <c r="L74" s="96"/>
      <c r="M74" s="87"/>
      <c r="N74" s="48"/>
      <c r="O74" s="89"/>
      <c r="P74" s="48"/>
      <c r="Q74" s="113"/>
      <c r="R74" s="106"/>
      <c r="S74" s="48"/>
      <c r="T74" s="48"/>
    </row>
    <row r="75" customFormat="false" ht="15" hidden="false" customHeight="true" outlineLevel="0" collapsed="false">
      <c r="A75" s="47" t="n">
        <v>55</v>
      </c>
      <c r="B75" s="90"/>
      <c r="C75" s="79" t="str">
        <f aca="false">IF(ISBLANK(B75),"",VLOOKUP(B75,$N$22:$P$100,2,FALSE()))</f>
        <v/>
      </c>
      <c r="D75" s="52" t="str">
        <f aca="false">IF(ISBLANK(B75),"",VLOOKUP(B75,$N$22:$P$100,3,FALSE()))</f>
        <v/>
      </c>
      <c r="E75" s="91"/>
      <c r="F75" s="91"/>
      <c r="G75" s="92"/>
      <c r="H75" s="93" t="str">
        <f aca="false">IF(G75="","",IF(COUNTIF(C75,"*女*"),VLOOKUP(G75,出場選手データ高校・一般女子!$A$3:$F$81,2,FALSE()),VLOOKUP(G75,出場選手データ高校・一般男子!$A$3:$F$79,2,FALSE())))</f>
        <v/>
      </c>
      <c r="I75" s="93" t="str">
        <f aca="false">IF(G75="","",IF(COUNTIF(C75,"*女*"),VLOOKUP(G75,出場選手データ高校・一般女子!$A$3:$F$81,4,FALSE()),VLOOKUP(G75,出場選手データ高校・一般男子!$A$3:$F$79,4,FALSE())))</f>
        <v/>
      </c>
      <c r="J75" s="92" t="n">
        <f aca="false">D$3</f>
        <v>0</v>
      </c>
      <c r="K75" s="95"/>
      <c r="L75" s="96"/>
      <c r="M75" s="87"/>
      <c r="N75" s="48"/>
      <c r="O75" s="89"/>
      <c r="P75" s="48"/>
      <c r="Q75" s="113"/>
      <c r="R75" s="48"/>
      <c r="S75" s="48"/>
      <c r="T75" s="48"/>
    </row>
    <row r="76" customFormat="false" ht="15" hidden="false" customHeight="true" outlineLevel="0" collapsed="false">
      <c r="A76" s="47" t="n">
        <v>56</v>
      </c>
      <c r="B76" s="90"/>
      <c r="C76" s="79" t="str">
        <f aca="false">IF(ISBLANK(B76),"",VLOOKUP(B76,$N$22:$P$100,2,FALSE()))</f>
        <v/>
      </c>
      <c r="D76" s="52" t="str">
        <f aca="false">IF(ISBLANK(B76),"",VLOOKUP(B76,$N$22:$P$100,3,FALSE()))</f>
        <v/>
      </c>
      <c r="E76" s="91"/>
      <c r="F76" s="91"/>
      <c r="G76" s="92"/>
      <c r="H76" s="93" t="str">
        <f aca="false">IF(G76="","",IF(COUNTIF(C76,"*女*"),VLOOKUP(G76,出場選手データ高校・一般女子!$A$3:$F$81,2,FALSE()),VLOOKUP(G76,出場選手データ高校・一般男子!$A$3:$F$79,2,FALSE())))</f>
        <v/>
      </c>
      <c r="I76" s="93" t="str">
        <f aca="false">IF(G76="","",IF(COUNTIF(C76,"*女*"),VLOOKUP(G76,出場選手データ高校・一般女子!$A$3:$F$81,4,FALSE()),VLOOKUP(G76,出場選手データ高校・一般男子!$A$3:$F$79,4,FALSE())))</f>
        <v/>
      </c>
      <c r="J76" s="92" t="n">
        <f aca="false">D$3</f>
        <v>0</v>
      </c>
      <c r="K76" s="95"/>
      <c r="L76" s="96"/>
      <c r="M76" s="87"/>
      <c r="N76" s="48"/>
      <c r="O76" s="89"/>
      <c r="P76" s="48"/>
      <c r="Q76" s="113"/>
    </row>
    <row r="77" customFormat="false" ht="15" hidden="false" customHeight="true" outlineLevel="0" collapsed="false">
      <c r="A77" s="47" t="n">
        <v>57</v>
      </c>
      <c r="B77" s="90"/>
      <c r="C77" s="79" t="str">
        <f aca="false">IF(ISBLANK(B77),"",VLOOKUP(B77,$N$22:$P$100,2,FALSE()))</f>
        <v/>
      </c>
      <c r="D77" s="52" t="str">
        <f aca="false">IF(ISBLANK(B77),"",VLOOKUP(B77,$N$22:$P$100,3,FALSE()))</f>
        <v/>
      </c>
      <c r="E77" s="91"/>
      <c r="F77" s="91"/>
      <c r="G77" s="92"/>
      <c r="H77" s="93" t="str">
        <f aca="false">IF(G77="","",IF(COUNTIF(C77,"*女*"),VLOOKUP(G77,出場選手データ高校・一般女子!$A$3:$F$81,2,FALSE()),VLOOKUP(G77,出場選手データ高校・一般男子!$A$3:$F$79,2,FALSE())))</f>
        <v/>
      </c>
      <c r="I77" s="93" t="str">
        <f aca="false">IF(G77="","",IF(COUNTIF(C77,"*女*"),VLOOKUP(G77,出場選手データ高校・一般女子!$A$3:$F$81,4,FALSE()),VLOOKUP(G77,出場選手データ高校・一般男子!$A$3:$F$79,4,FALSE())))</f>
        <v/>
      </c>
      <c r="J77" s="92" t="n">
        <f aca="false">D$3</f>
        <v>0</v>
      </c>
      <c r="K77" s="95"/>
      <c r="L77" s="96"/>
      <c r="M77" s="87"/>
      <c r="N77" s="48"/>
      <c r="O77" s="89"/>
      <c r="P77" s="48"/>
      <c r="Q77" s="113"/>
    </row>
    <row r="78" customFormat="false" ht="15" hidden="false" customHeight="true" outlineLevel="0" collapsed="false">
      <c r="A78" s="47" t="n">
        <v>58</v>
      </c>
      <c r="B78" s="90"/>
      <c r="C78" s="79" t="str">
        <f aca="false">IF(ISBLANK(B78),"",VLOOKUP(B78,$N$22:$P$100,2,FALSE()))</f>
        <v/>
      </c>
      <c r="D78" s="52" t="str">
        <f aca="false">IF(ISBLANK(B78),"",VLOOKUP(B78,$N$22:$P$100,3,FALSE()))</f>
        <v/>
      </c>
      <c r="E78" s="91"/>
      <c r="F78" s="91"/>
      <c r="G78" s="92"/>
      <c r="H78" s="93" t="str">
        <f aca="false">IF(G78="","",IF(COUNTIF(C78,"*女*"),VLOOKUP(G78,出場選手データ高校・一般女子!$A$3:$F$81,2,FALSE()),VLOOKUP(G78,出場選手データ高校・一般男子!$A$3:$F$79,2,FALSE())))</f>
        <v/>
      </c>
      <c r="I78" s="93" t="str">
        <f aca="false">IF(G78="","",IF(COUNTIF(C78,"*女*"),VLOOKUP(G78,出場選手データ高校・一般女子!$A$3:$F$81,4,FALSE()),VLOOKUP(G78,出場選手データ高校・一般男子!$A$3:$F$79,4,FALSE())))</f>
        <v/>
      </c>
      <c r="J78" s="92" t="n">
        <f aca="false">D$3</f>
        <v>0</v>
      </c>
      <c r="K78" s="95"/>
      <c r="L78" s="96"/>
      <c r="M78" s="87"/>
      <c r="N78" s="48"/>
      <c r="O78" s="89"/>
      <c r="P78" s="48"/>
      <c r="Q78" s="113"/>
    </row>
    <row r="79" customFormat="false" ht="15" hidden="false" customHeight="true" outlineLevel="0" collapsed="false">
      <c r="A79" s="47" t="n">
        <v>59</v>
      </c>
      <c r="B79" s="90"/>
      <c r="C79" s="79" t="str">
        <f aca="false">IF(ISBLANK(B79),"",VLOOKUP(B79,$N$22:$P$100,2,FALSE()))</f>
        <v/>
      </c>
      <c r="D79" s="52" t="str">
        <f aca="false">IF(ISBLANK(B79),"",VLOOKUP(B79,$N$22:$P$100,3,FALSE()))</f>
        <v/>
      </c>
      <c r="E79" s="91"/>
      <c r="F79" s="91"/>
      <c r="G79" s="92"/>
      <c r="H79" s="93" t="str">
        <f aca="false">IF(G79="","",IF(COUNTIF(C79,"*女*"),VLOOKUP(G79,出場選手データ高校・一般女子!$A$3:$F$81,2,FALSE()),VLOOKUP(G79,出場選手データ高校・一般男子!$A$3:$F$79,2,FALSE())))</f>
        <v/>
      </c>
      <c r="I79" s="93" t="str">
        <f aca="false">IF(G79="","",IF(COUNTIF(C79,"*女*"),VLOOKUP(G79,出場選手データ高校・一般女子!$A$3:$F$81,4,FALSE()),VLOOKUP(G79,出場選手データ高校・一般男子!$A$3:$F$79,4,FALSE())))</f>
        <v/>
      </c>
      <c r="J79" s="92" t="n">
        <f aca="false">D$3</f>
        <v>0</v>
      </c>
      <c r="K79" s="95"/>
      <c r="L79" s="96"/>
      <c r="M79" s="87"/>
      <c r="N79" s="48"/>
      <c r="O79" s="89"/>
      <c r="P79" s="48"/>
      <c r="Q79" s="113"/>
    </row>
    <row r="80" customFormat="false" ht="15" hidden="false" customHeight="true" outlineLevel="0" collapsed="false">
      <c r="A80" s="47" t="n">
        <v>60</v>
      </c>
      <c r="B80" s="90"/>
      <c r="C80" s="79" t="str">
        <f aca="false">IF(ISBLANK(B80),"",VLOOKUP(B80,$N$22:$P$100,2,FALSE()))</f>
        <v/>
      </c>
      <c r="D80" s="52" t="str">
        <f aca="false">IF(ISBLANK(B80),"",VLOOKUP(B80,$N$22:$P$100,3,FALSE()))</f>
        <v/>
      </c>
      <c r="E80" s="91"/>
      <c r="F80" s="91"/>
      <c r="G80" s="92"/>
      <c r="H80" s="93" t="str">
        <f aca="false">IF(G80="","",IF(COUNTIF(C80,"*女*"),VLOOKUP(G80,出場選手データ高校・一般女子!$A$3:$F$81,2,FALSE()),VLOOKUP(G80,出場選手データ高校・一般男子!$A$3:$F$79,2,FALSE())))</f>
        <v/>
      </c>
      <c r="I80" s="93" t="str">
        <f aca="false">IF(G80="","",IF(COUNTIF(C80,"*女*"),VLOOKUP(G80,出場選手データ高校・一般女子!$A$3:$F$81,4,FALSE()),VLOOKUP(G80,出場選手データ高校・一般男子!$A$3:$F$79,4,FALSE())))</f>
        <v/>
      </c>
      <c r="J80" s="92" t="n">
        <f aca="false">D$3</f>
        <v>0</v>
      </c>
      <c r="K80" s="95"/>
      <c r="L80" s="96"/>
      <c r="M80" s="87"/>
      <c r="N80" s="48"/>
      <c r="O80" s="89"/>
      <c r="P80" s="48"/>
      <c r="Q80" s="89"/>
    </row>
    <row r="81" customFormat="false" ht="15" hidden="false" customHeight="true" outlineLevel="0" collapsed="false">
      <c r="A81" s="47" t="n">
        <v>61</v>
      </c>
      <c r="B81" s="90"/>
      <c r="C81" s="79" t="str">
        <f aca="false">IF(ISBLANK(B81),"",VLOOKUP(B81,$N$22:$P$100,2,FALSE()))</f>
        <v/>
      </c>
      <c r="D81" s="52" t="str">
        <f aca="false">IF(ISBLANK(B81),"",VLOOKUP(B81,$N$22:$P$100,3,FALSE()))</f>
        <v/>
      </c>
      <c r="E81" s="91"/>
      <c r="F81" s="91"/>
      <c r="G81" s="92"/>
      <c r="H81" s="93" t="str">
        <f aca="false">IF(G81="","",IF(COUNTIF(C81,"*女*"),VLOOKUP(G81,出場選手データ高校・一般女子!$A$3:$F$81,2,FALSE()),VLOOKUP(G81,出場選手データ高校・一般男子!$A$3:$F$79,2,FALSE())))</f>
        <v/>
      </c>
      <c r="I81" s="93" t="str">
        <f aca="false">IF(G81="","",IF(COUNTIF(C81,"*女*"),VLOOKUP(G81,出場選手データ高校・一般女子!$A$3:$F$81,4,FALSE()),VLOOKUP(G81,出場選手データ高校・一般男子!$A$3:$F$79,4,FALSE())))</f>
        <v/>
      </c>
      <c r="J81" s="92" t="n">
        <f aca="false">D$3</f>
        <v>0</v>
      </c>
      <c r="K81" s="95"/>
      <c r="L81" s="96"/>
      <c r="M81" s="87"/>
      <c r="N81" s="48"/>
      <c r="O81" s="89"/>
      <c r="P81" s="48"/>
      <c r="Q81" s="113"/>
    </row>
    <row r="82" customFormat="false" ht="15" hidden="false" customHeight="true" outlineLevel="0" collapsed="false">
      <c r="A82" s="47" t="n">
        <v>62</v>
      </c>
      <c r="B82" s="90"/>
      <c r="C82" s="79" t="str">
        <f aca="false">IF(ISBLANK(B82),"",VLOOKUP(B82,$N$22:$P$100,2,FALSE()))</f>
        <v/>
      </c>
      <c r="D82" s="52" t="str">
        <f aca="false">IF(ISBLANK(B82),"",VLOOKUP(B82,$N$22:$P$100,3,FALSE()))</f>
        <v/>
      </c>
      <c r="E82" s="91"/>
      <c r="F82" s="91"/>
      <c r="G82" s="92"/>
      <c r="H82" s="93" t="str">
        <f aca="false">IF(G82="","",IF(COUNTIF(C82,"*女*"),VLOOKUP(G82,出場選手データ高校・一般女子!$A$3:$F$81,2,FALSE()),VLOOKUP(G82,出場選手データ高校・一般男子!$A$3:$F$79,2,FALSE())))</f>
        <v/>
      </c>
      <c r="I82" s="93" t="str">
        <f aca="false">IF(G82="","",IF(COUNTIF(C82,"*女*"),VLOOKUP(G82,出場選手データ高校・一般女子!$A$3:$F$81,4,FALSE()),VLOOKUP(G82,出場選手データ高校・一般男子!$A$3:$F$79,4,FALSE())))</f>
        <v/>
      </c>
      <c r="J82" s="92" t="n">
        <f aca="false">D$3</f>
        <v>0</v>
      </c>
      <c r="K82" s="95"/>
      <c r="L82" s="96"/>
      <c r="M82" s="87"/>
      <c r="N82" s="48"/>
      <c r="O82" s="89"/>
      <c r="P82" s="48"/>
      <c r="Q82" s="113"/>
    </row>
    <row r="83" customFormat="false" ht="15" hidden="false" customHeight="true" outlineLevel="0" collapsed="false">
      <c r="A83" s="47" t="n">
        <v>63</v>
      </c>
      <c r="B83" s="90"/>
      <c r="C83" s="79" t="str">
        <f aca="false">IF(ISBLANK(B83),"",VLOOKUP(B83,$N$22:$P$100,2,FALSE()))</f>
        <v/>
      </c>
      <c r="D83" s="52" t="str">
        <f aca="false">IF(ISBLANK(B83),"",VLOOKUP(B83,$N$22:$P$100,3,FALSE()))</f>
        <v/>
      </c>
      <c r="E83" s="91"/>
      <c r="F83" s="91"/>
      <c r="G83" s="92"/>
      <c r="H83" s="93" t="str">
        <f aca="false">IF(G83="","",IF(COUNTIF(C83,"*女*"),VLOOKUP(G83,出場選手データ高校・一般女子!$A$3:$F$81,2,FALSE()),VLOOKUP(G83,出場選手データ高校・一般男子!$A$3:$F$79,2,FALSE())))</f>
        <v/>
      </c>
      <c r="I83" s="93" t="str">
        <f aca="false">IF(G83="","",IF(COUNTIF(C83,"*女*"),VLOOKUP(G83,出場選手データ高校・一般女子!$A$3:$F$81,4,FALSE()),VLOOKUP(G83,出場選手データ高校・一般男子!$A$3:$F$79,4,FALSE())))</f>
        <v/>
      </c>
      <c r="J83" s="92" t="n">
        <f aca="false">D$3</f>
        <v>0</v>
      </c>
      <c r="K83" s="95"/>
      <c r="L83" s="96"/>
      <c r="M83" s="87"/>
      <c r="N83" s="48"/>
      <c r="O83" s="89"/>
      <c r="P83" s="48"/>
      <c r="Q83" s="113"/>
    </row>
    <row r="84" customFormat="false" ht="15" hidden="false" customHeight="true" outlineLevel="0" collapsed="false">
      <c r="A84" s="47" t="n">
        <v>64</v>
      </c>
      <c r="B84" s="90"/>
      <c r="C84" s="79" t="str">
        <f aca="false">IF(ISBLANK(B84),"",VLOOKUP(B84,$N$22:$P$100,2,FALSE()))</f>
        <v/>
      </c>
      <c r="D84" s="52" t="str">
        <f aca="false">IF(ISBLANK(B84),"",VLOOKUP(B84,$N$22:$P$100,3,FALSE()))</f>
        <v/>
      </c>
      <c r="E84" s="91"/>
      <c r="F84" s="91"/>
      <c r="G84" s="92"/>
      <c r="H84" s="93" t="str">
        <f aca="false">IF(G84="","",IF(COUNTIF(C84,"*女*"),VLOOKUP(G84,出場選手データ高校・一般女子!$A$3:$F$81,2,FALSE()),VLOOKUP(G84,出場選手データ高校・一般男子!$A$3:$F$79,2,FALSE())))</f>
        <v/>
      </c>
      <c r="I84" s="93" t="str">
        <f aca="false">IF(G84="","",IF(COUNTIF(C84,"*女*"),VLOOKUP(G84,出場選手データ高校・一般女子!$A$3:$F$81,4,FALSE()),VLOOKUP(G84,出場選手データ高校・一般男子!$A$3:$F$79,4,FALSE())))</f>
        <v/>
      </c>
      <c r="J84" s="92" t="n">
        <f aca="false">D$3</f>
        <v>0</v>
      </c>
      <c r="K84" s="95"/>
      <c r="L84" s="96"/>
      <c r="M84" s="87"/>
      <c r="N84" s="48"/>
      <c r="O84" s="89"/>
      <c r="P84" s="48"/>
      <c r="Q84" s="113"/>
      <c r="R84" s="115"/>
    </row>
    <row r="85" customFormat="false" ht="15" hidden="false" customHeight="true" outlineLevel="0" collapsed="false">
      <c r="A85" s="47" t="n">
        <v>65</v>
      </c>
      <c r="B85" s="90"/>
      <c r="C85" s="79" t="str">
        <f aca="false">IF(ISBLANK(B85),"",VLOOKUP(B85,$N$22:$P$100,2,FALSE()))</f>
        <v/>
      </c>
      <c r="D85" s="52" t="str">
        <f aca="false">IF(ISBLANK(B85),"",VLOOKUP(B85,$N$22:$P$100,3,FALSE()))</f>
        <v/>
      </c>
      <c r="E85" s="91"/>
      <c r="F85" s="91"/>
      <c r="G85" s="92"/>
      <c r="H85" s="93" t="str">
        <f aca="false">IF(G85="","",IF(COUNTIF(C85,"*女*"),VLOOKUP(G85,出場選手データ高校・一般女子!$A$3:$F$81,2,FALSE()),VLOOKUP(G85,出場選手データ高校・一般男子!$A$3:$F$79,2,FALSE())))</f>
        <v/>
      </c>
      <c r="I85" s="93" t="str">
        <f aca="false">IF(G85="","",IF(COUNTIF(C85,"*女*"),VLOOKUP(G85,出場選手データ高校・一般女子!$A$3:$F$81,4,FALSE()),VLOOKUP(G85,出場選手データ高校・一般男子!$A$3:$F$79,4,FALSE())))</f>
        <v/>
      </c>
      <c r="J85" s="92" t="n">
        <f aca="false">D$3</f>
        <v>0</v>
      </c>
      <c r="K85" s="95"/>
      <c r="L85" s="96"/>
      <c r="M85" s="87"/>
      <c r="N85" s="48"/>
      <c r="O85" s="89"/>
      <c r="P85" s="48"/>
      <c r="Q85" s="113"/>
    </row>
    <row r="86" customFormat="false" ht="15" hidden="false" customHeight="true" outlineLevel="0" collapsed="false">
      <c r="A86" s="47" t="n">
        <v>66</v>
      </c>
      <c r="B86" s="90"/>
      <c r="C86" s="79" t="str">
        <f aca="false">IF(ISBLANK(B86),"",VLOOKUP(B86,$N$22:$P$100,2,FALSE()))</f>
        <v/>
      </c>
      <c r="D86" s="52" t="str">
        <f aca="false">IF(ISBLANK(B86),"",VLOOKUP(B86,$N$22:$P$100,3,FALSE()))</f>
        <v/>
      </c>
      <c r="E86" s="91"/>
      <c r="F86" s="91"/>
      <c r="G86" s="92"/>
      <c r="H86" s="93" t="str">
        <f aca="false">IF(G86="","",IF(COUNTIF(C86,"*女*"),VLOOKUP(G86,出場選手データ高校・一般女子!$A$3:$F$81,2,FALSE()),VLOOKUP(G86,出場選手データ高校・一般男子!$A$3:$F$79,2,FALSE())))</f>
        <v/>
      </c>
      <c r="I86" s="93" t="str">
        <f aca="false">IF(G86="","",IF(COUNTIF(C86,"*女*"),VLOOKUP(G86,出場選手データ高校・一般女子!$A$3:$F$81,4,FALSE()),VLOOKUP(G86,出場選手データ高校・一般男子!$A$3:$F$79,4,FALSE())))</f>
        <v/>
      </c>
      <c r="J86" s="92" t="n">
        <f aca="false">D$3</f>
        <v>0</v>
      </c>
      <c r="K86" s="95"/>
      <c r="L86" s="96"/>
      <c r="M86" s="87"/>
      <c r="N86" s="48"/>
      <c r="O86" s="89"/>
      <c r="P86" s="48"/>
      <c r="Q86" s="113"/>
    </row>
    <row r="87" customFormat="false" ht="15" hidden="false" customHeight="true" outlineLevel="0" collapsed="false">
      <c r="A87" s="47" t="n">
        <v>67</v>
      </c>
      <c r="B87" s="90"/>
      <c r="C87" s="79" t="str">
        <f aca="false">IF(ISBLANK(B87),"",VLOOKUP(B87,$N$22:$P$100,2,FALSE()))</f>
        <v/>
      </c>
      <c r="D87" s="52" t="str">
        <f aca="false">IF(ISBLANK(B87),"",VLOOKUP(B87,$N$22:$P$100,3,FALSE()))</f>
        <v/>
      </c>
      <c r="E87" s="91"/>
      <c r="F87" s="91"/>
      <c r="G87" s="92"/>
      <c r="H87" s="93" t="str">
        <f aca="false">IF(G87="","",IF(COUNTIF(C87,"*女*"),VLOOKUP(G87,出場選手データ高校・一般女子!$A$3:$F$81,2,FALSE()),VLOOKUP(G87,出場選手データ高校・一般男子!$A$3:$F$79,2,FALSE())))</f>
        <v/>
      </c>
      <c r="I87" s="93" t="str">
        <f aca="false">IF(G87="","",IF(COUNTIF(C87,"*女*"),VLOOKUP(G87,出場選手データ高校・一般女子!$A$3:$F$81,4,FALSE()),VLOOKUP(G87,出場選手データ高校・一般男子!$A$3:$F$79,4,FALSE())))</f>
        <v/>
      </c>
      <c r="J87" s="92" t="n">
        <f aca="false">D$3</f>
        <v>0</v>
      </c>
      <c r="K87" s="95"/>
      <c r="L87" s="96"/>
      <c r="M87" s="87"/>
      <c r="N87" s="48"/>
      <c r="O87" s="89"/>
      <c r="P87" s="48"/>
      <c r="Q87" s="113"/>
    </row>
    <row r="88" customFormat="false" ht="15" hidden="false" customHeight="true" outlineLevel="0" collapsed="false">
      <c r="A88" s="47" t="n">
        <v>68</v>
      </c>
      <c r="B88" s="90"/>
      <c r="C88" s="79" t="str">
        <f aca="false">IF(ISBLANK(B88),"",VLOOKUP(B88,$N$22:$P$100,2,FALSE()))</f>
        <v/>
      </c>
      <c r="D88" s="52" t="str">
        <f aca="false">IF(ISBLANK(B88),"",VLOOKUP(B88,$N$22:$P$100,3,FALSE()))</f>
        <v/>
      </c>
      <c r="E88" s="91"/>
      <c r="F88" s="91"/>
      <c r="G88" s="92"/>
      <c r="H88" s="93" t="str">
        <f aca="false">IF(G88="","",IF(COUNTIF(C88,"*女*"),VLOOKUP(G88,出場選手データ高校・一般女子!$A$3:$F$81,2,FALSE()),VLOOKUP(G88,出場選手データ高校・一般男子!$A$3:$F$79,2,FALSE())))</f>
        <v/>
      </c>
      <c r="I88" s="93" t="str">
        <f aca="false">IF(G88="","",IF(COUNTIF(C88,"*女*"),VLOOKUP(G88,出場選手データ高校・一般女子!$A$3:$F$81,4,FALSE()),VLOOKUP(G88,出場選手データ高校・一般男子!$A$3:$F$79,4,FALSE())))</f>
        <v/>
      </c>
      <c r="J88" s="92" t="n">
        <f aca="false">D$3</f>
        <v>0</v>
      </c>
      <c r="K88" s="95"/>
      <c r="L88" s="96"/>
      <c r="M88" s="87"/>
      <c r="N88" s="48"/>
      <c r="O88" s="89"/>
      <c r="P88" s="48"/>
      <c r="Q88" s="113"/>
    </row>
    <row r="89" customFormat="false" ht="15" hidden="false" customHeight="true" outlineLevel="0" collapsed="false">
      <c r="A89" s="47" t="n">
        <v>69</v>
      </c>
      <c r="B89" s="90"/>
      <c r="C89" s="79" t="str">
        <f aca="false">IF(ISBLANK(B89),"",VLOOKUP(B89,$N$22:$P$100,2,FALSE()))</f>
        <v/>
      </c>
      <c r="D89" s="52" t="str">
        <f aca="false">IF(ISBLANK(B89),"",VLOOKUP(B89,$N$22:$P$100,3,FALSE()))</f>
        <v/>
      </c>
      <c r="E89" s="91"/>
      <c r="F89" s="91"/>
      <c r="G89" s="92"/>
      <c r="H89" s="93" t="str">
        <f aca="false">IF(G89="","",IF(COUNTIF(C89,"*女*"),VLOOKUP(G89,出場選手データ高校・一般女子!$A$3:$F$81,2,FALSE()),VLOOKUP(G89,出場選手データ高校・一般男子!$A$3:$F$79,2,FALSE())))</f>
        <v/>
      </c>
      <c r="I89" s="93" t="str">
        <f aca="false">IF(G89="","",IF(COUNTIF(C89,"*女*"),VLOOKUP(G89,出場選手データ高校・一般女子!$A$3:$F$81,4,FALSE()),VLOOKUP(G89,出場選手データ高校・一般男子!$A$3:$F$79,4,FALSE())))</f>
        <v/>
      </c>
      <c r="J89" s="92" t="n">
        <f aca="false">D$3</f>
        <v>0</v>
      </c>
      <c r="K89" s="95"/>
      <c r="L89" s="96"/>
      <c r="M89" s="87"/>
      <c r="N89" s="48"/>
      <c r="O89" s="89"/>
      <c r="P89" s="48"/>
      <c r="Q89" s="89"/>
    </row>
    <row r="90" customFormat="false" ht="15" hidden="false" customHeight="true" outlineLevel="0" collapsed="false">
      <c r="A90" s="47" t="n">
        <v>70</v>
      </c>
      <c r="B90" s="90"/>
      <c r="C90" s="79" t="str">
        <f aca="false">IF(ISBLANK(B90),"",VLOOKUP(B90,$N$22:$P$100,2,FALSE()))</f>
        <v/>
      </c>
      <c r="D90" s="52" t="str">
        <f aca="false">IF(ISBLANK(B90),"",VLOOKUP(B90,$N$22:$P$100,3,FALSE()))</f>
        <v/>
      </c>
      <c r="E90" s="91"/>
      <c r="F90" s="91"/>
      <c r="G90" s="92"/>
      <c r="H90" s="93" t="str">
        <f aca="false">IF(G90="","",IF(COUNTIF(C90,"*女*"),VLOOKUP(G90,出場選手データ高校・一般女子!$A$3:$F$81,2,FALSE()),VLOOKUP(G90,出場選手データ高校・一般男子!$A$3:$F$79,2,FALSE())))</f>
        <v/>
      </c>
      <c r="I90" s="93" t="str">
        <f aca="false">IF(G90="","",IF(COUNTIF(C90,"*女*"),VLOOKUP(G90,出場選手データ高校・一般女子!$A$3:$F$81,4,FALSE()),VLOOKUP(G90,出場選手データ高校・一般男子!$A$3:$F$79,4,FALSE())))</f>
        <v/>
      </c>
      <c r="J90" s="92" t="n">
        <f aca="false">D$3</f>
        <v>0</v>
      </c>
      <c r="K90" s="95"/>
      <c r="L90" s="96"/>
      <c r="M90" s="87"/>
      <c r="N90" s="48"/>
      <c r="O90" s="89"/>
      <c r="P90" s="48"/>
      <c r="Q90" s="89"/>
    </row>
    <row r="91" customFormat="false" ht="15" hidden="false" customHeight="true" outlineLevel="0" collapsed="false">
      <c r="A91" s="47" t="n">
        <v>71</v>
      </c>
      <c r="B91" s="90"/>
      <c r="C91" s="79" t="str">
        <f aca="false">IF(ISBLANK(B91),"",VLOOKUP(B91,$N$22:$P$100,2,FALSE()))</f>
        <v/>
      </c>
      <c r="D91" s="52" t="str">
        <f aca="false">IF(ISBLANK(B91),"",VLOOKUP(B91,$N$22:$P$100,3,FALSE()))</f>
        <v/>
      </c>
      <c r="E91" s="91"/>
      <c r="F91" s="91"/>
      <c r="G91" s="92"/>
      <c r="H91" s="93" t="str">
        <f aca="false">IF(G91="","",IF(COUNTIF(C91,"*女*"),VLOOKUP(G91,出場選手データ高校・一般女子!$A$3:$F$81,2,FALSE()),VLOOKUP(G91,出場選手データ高校・一般男子!$A$3:$F$79,2,FALSE())))</f>
        <v/>
      </c>
      <c r="I91" s="93" t="str">
        <f aca="false">IF(G91="","",IF(COUNTIF(C91,"*女*"),VLOOKUP(G91,出場選手データ高校・一般女子!$A$3:$F$81,4,FALSE()),VLOOKUP(G91,出場選手データ高校・一般男子!$A$3:$F$79,4,FALSE())))</f>
        <v/>
      </c>
      <c r="J91" s="92" t="n">
        <f aca="false">D$3</f>
        <v>0</v>
      </c>
      <c r="K91" s="95"/>
      <c r="L91" s="96"/>
      <c r="M91" s="87"/>
      <c r="N91" s="48"/>
      <c r="O91" s="89"/>
      <c r="P91" s="48"/>
      <c r="Q91" s="89"/>
    </row>
    <row r="92" customFormat="false" ht="15" hidden="false" customHeight="true" outlineLevel="0" collapsed="false">
      <c r="A92" s="47" t="n">
        <v>72</v>
      </c>
      <c r="B92" s="90"/>
      <c r="C92" s="79" t="str">
        <f aca="false">IF(ISBLANK(B92),"",VLOOKUP(B92,$N$22:$P$100,2,FALSE()))</f>
        <v/>
      </c>
      <c r="D92" s="52" t="str">
        <f aca="false">IF(ISBLANK(B92),"",VLOOKUP(B92,$N$22:$P$100,3,FALSE()))</f>
        <v/>
      </c>
      <c r="E92" s="91"/>
      <c r="F92" s="91"/>
      <c r="G92" s="92"/>
      <c r="H92" s="93" t="str">
        <f aca="false">IF(G92="","",IF(COUNTIF(C92,"*女*"),VLOOKUP(G92,出場選手データ高校・一般女子!$A$3:$F$81,2,FALSE()),VLOOKUP(G92,出場選手データ高校・一般男子!$A$3:$F$79,2,FALSE())))</f>
        <v/>
      </c>
      <c r="I92" s="93" t="str">
        <f aca="false">IF(G92="","",IF(COUNTIF(C92,"*女*"),VLOOKUP(G92,出場選手データ高校・一般女子!$A$3:$F$81,4,FALSE()),VLOOKUP(G92,出場選手データ高校・一般男子!$A$3:$F$79,4,FALSE())))</f>
        <v/>
      </c>
      <c r="J92" s="92" t="n">
        <f aca="false">D$3</f>
        <v>0</v>
      </c>
      <c r="K92" s="95"/>
      <c r="L92" s="96"/>
      <c r="M92" s="87"/>
      <c r="N92" s="48"/>
      <c r="O92" s="89"/>
      <c r="P92" s="48"/>
      <c r="Q92" s="89"/>
    </row>
    <row r="93" customFormat="false" ht="15" hidden="false" customHeight="true" outlineLevel="0" collapsed="false">
      <c r="A93" s="47" t="n">
        <v>73</v>
      </c>
      <c r="B93" s="90"/>
      <c r="C93" s="79" t="str">
        <f aca="false">IF(ISBLANK(B93),"",VLOOKUP(B93,$N$22:$P$100,2,FALSE()))</f>
        <v/>
      </c>
      <c r="D93" s="52" t="str">
        <f aca="false">IF(ISBLANK(B93),"",VLOOKUP(B93,$N$22:$P$100,3,FALSE()))</f>
        <v/>
      </c>
      <c r="E93" s="91"/>
      <c r="F93" s="91"/>
      <c r="G93" s="92"/>
      <c r="H93" s="93" t="str">
        <f aca="false">IF(G93="","",IF(COUNTIF(C93,"*女*"),VLOOKUP(G93,出場選手データ高校・一般女子!$A$3:$F$81,2,FALSE()),VLOOKUP(G93,出場選手データ高校・一般男子!$A$3:$F$79,2,FALSE())))</f>
        <v/>
      </c>
      <c r="I93" s="93" t="str">
        <f aca="false">IF(G93="","",IF(COUNTIF(C93,"*女*"),VLOOKUP(G93,出場選手データ高校・一般女子!$A$3:$F$81,4,FALSE()),VLOOKUP(G93,出場選手データ高校・一般男子!$A$3:$F$79,4,FALSE())))</f>
        <v/>
      </c>
      <c r="J93" s="92" t="n">
        <f aca="false">D$3</f>
        <v>0</v>
      </c>
      <c r="K93" s="95"/>
      <c r="L93" s="96"/>
      <c r="M93" s="87"/>
      <c r="N93" s="48"/>
      <c r="O93" s="89"/>
      <c r="P93" s="48"/>
      <c r="Q93" s="89"/>
    </row>
    <row r="94" customFormat="false" ht="15" hidden="false" customHeight="true" outlineLevel="0" collapsed="false">
      <c r="A94" s="47" t="n">
        <v>74</v>
      </c>
      <c r="B94" s="90"/>
      <c r="C94" s="79" t="str">
        <f aca="false">IF(ISBLANK(B94),"",VLOOKUP(B94,$N$22:$P$100,2,FALSE()))</f>
        <v/>
      </c>
      <c r="D94" s="52" t="str">
        <f aca="false">IF(ISBLANK(B94),"",VLOOKUP(B94,$N$22:$P$100,3,FALSE()))</f>
        <v/>
      </c>
      <c r="E94" s="91"/>
      <c r="F94" s="91"/>
      <c r="G94" s="92"/>
      <c r="H94" s="93" t="str">
        <f aca="false">IF(G94="","",IF(COUNTIF(C94,"*女*"),VLOOKUP(G94,出場選手データ高校・一般女子!$A$3:$F$81,2,FALSE()),VLOOKUP(G94,出場選手データ高校・一般男子!$A$3:$F$79,2,FALSE())))</f>
        <v/>
      </c>
      <c r="I94" s="93" t="str">
        <f aca="false">IF(G94="","",IF(COUNTIF(C94,"*女*"),VLOOKUP(G94,出場選手データ高校・一般女子!$A$3:$F$81,4,FALSE()),VLOOKUP(G94,出場選手データ高校・一般男子!$A$3:$F$79,4,FALSE())))</f>
        <v/>
      </c>
      <c r="J94" s="92" t="n">
        <f aca="false">D$3</f>
        <v>0</v>
      </c>
      <c r="K94" s="95"/>
      <c r="L94" s="96"/>
      <c r="M94" s="87"/>
      <c r="N94" s="48"/>
      <c r="O94" s="89"/>
      <c r="P94" s="48"/>
      <c r="Q94" s="89"/>
    </row>
    <row r="95" customFormat="false" ht="15" hidden="false" customHeight="true" outlineLevel="0" collapsed="false">
      <c r="A95" s="47" t="n">
        <v>75</v>
      </c>
      <c r="B95" s="90"/>
      <c r="C95" s="79" t="str">
        <f aca="false">IF(ISBLANK(B95),"",VLOOKUP(B95,$N$22:$P$100,2,FALSE()))</f>
        <v/>
      </c>
      <c r="D95" s="52" t="str">
        <f aca="false">IF(ISBLANK(B95),"",VLOOKUP(B95,$N$22:$P$100,3,FALSE()))</f>
        <v/>
      </c>
      <c r="E95" s="91"/>
      <c r="F95" s="91"/>
      <c r="G95" s="92"/>
      <c r="H95" s="93" t="str">
        <f aca="false">IF(G95="","",IF(COUNTIF(C95,"*女*"),VLOOKUP(G95,出場選手データ高校・一般女子!$A$3:$F$81,2,FALSE()),VLOOKUP(G95,出場選手データ高校・一般男子!$A$3:$F$79,2,FALSE())))</f>
        <v/>
      </c>
      <c r="I95" s="93" t="str">
        <f aca="false">IF(G95="","",IF(COUNTIF(C95,"*女*"),VLOOKUP(G95,出場選手データ高校・一般女子!$A$3:$F$81,4,FALSE()),VLOOKUP(G95,出場選手データ高校・一般男子!$A$3:$F$79,4,FALSE())))</f>
        <v/>
      </c>
      <c r="J95" s="92" t="n">
        <f aca="false">D$3</f>
        <v>0</v>
      </c>
      <c r="K95" s="95"/>
      <c r="L95" s="96"/>
      <c r="M95" s="87"/>
      <c r="N95" s="48"/>
      <c r="O95" s="89"/>
      <c r="P95" s="48"/>
      <c r="Q95" s="89"/>
    </row>
    <row r="96" customFormat="false" ht="15" hidden="false" customHeight="true" outlineLevel="0" collapsed="false">
      <c r="A96" s="47" t="n">
        <v>76</v>
      </c>
      <c r="B96" s="90"/>
      <c r="C96" s="79" t="str">
        <f aca="false">IF(ISBLANK(B96),"",VLOOKUP(B96,$N$22:$P$100,2,FALSE()))</f>
        <v/>
      </c>
      <c r="D96" s="52" t="str">
        <f aca="false">IF(ISBLANK(B96),"",VLOOKUP(B96,$N$22:$P$100,3,FALSE()))</f>
        <v/>
      </c>
      <c r="E96" s="91"/>
      <c r="F96" s="91"/>
      <c r="G96" s="92"/>
      <c r="H96" s="93" t="str">
        <f aca="false">IF(G96="","",IF(COUNTIF(C96,"*女*"),VLOOKUP(G96,出場選手データ高校・一般女子!$A$3:$F$81,2,FALSE()),VLOOKUP(G96,出場選手データ高校・一般男子!$A$3:$F$79,2,FALSE())))</f>
        <v/>
      </c>
      <c r="I96" s="93" t="str">
        <f aca="false">IF(G96="","",IF(COUNTIF(C96,"*女*"),VLOOKUP(G96,出場選手データ高校・一般女子!$A$3:$F$81,4,FALSE()),VLOOKUP(G96,出場選手データ高校・一般男子!$A$3:$F$79,4,FALSE())))</f>
        <v/>
      </c>
      <c r="J96" s="92" t="n">
        <f aca="false">D$3</f>
        <v>0</v>
      </c>
      <c r="K96" s="95"/>
      <c r="L96" s="96"/>
      <c r="M96" s="87"/>
      <c r="N96" s="48"/>
      <c r="O96" s="89"/>
      <c r="P96" s="48"/>
      <c r="Q96" s="113"/>
    </row>
    <row r="97" customFormat="false" ht="15" hidden="false" customHeight="true" outlineLevel="0" collapsed="false">
      <c r="A97" s="47" t="n">
        <v>77</v>
      </c>
      <c r="B97" s="90"/>
      <c r="C97" s="79" t="str">
        <f aca="false">IF(ISBLANK(B97),"",VLOOKUP(B97,$N$22:$P$100,2,FALSE()))</f>
        <v/>
      </c>
      <c r="D97" s="52" t="str">
        <f aca="false">IF(ISBLANK(B97),"",VLOOKUP(B97,$N$22:$P$100,3,FALSE()))</f>
        <v/>
      </c>
      <c r="E97" s="91"/>
      <c r="F97" s="91"/>
      <c r="G97" s="92"/>
      <c r="H97" s="93" t="str">
        <f aca="false">IF(G97="","",IF(COUNTIF(C97,"*女*"),VLOOKUP(G97,出場選手データ高校・一般女子!$A$3:$F$81,2,FALSE()),VLOOKUP(G97,出場選手データ高校・一般男子!$A$3:$F$79,2,FALSE())))</f>
        <v/>
      </c>
      <c r="I97" s="93" t="str">
        <f aca="false">IF(G97="","",IF(COUNTIF(C97,"*女*"),VLOOKUP(G97,出場選手データ高校・一般女子!$A$3:$F$81,4,FALSE()),VLOOKUP(G97,出場選手データ高校・一般男子!$A$3:$F$79,4,FALSE())))</f>
        <v/>
      </c>
      <c r="J97" s="92" t="n">
        <f aca="false">D$3</f>
        <v>0</v>
      </c>
      <c r="K97" s="95"/>
      <c r="L97" s="96"/>
      <c r="M97" s="87"/>
      <c r="N97" s="48"/>
      <c r="O97" s="89"/>
      <c r="P97" s="48"/>
      <c r="Q97" s="113"/>
    </row>
    <row r="98" customFormat="false" ht="15" hidden="false" customHeight="true" outlineLevel="0" collapsed="false">
      <c r="A98" s="47" t="n">
        <v>78</v>
      </c>
      <c r="B98" s="90"/>
      <c r="C98" s="79" t="str">
        <f aca="false">IF(ISBLANK(B98),"",VLOOKUP(B98,$N$22:$P$100,2,FALSE()))</f>
        <v/>
      </c>
      <c r="D98" s="52" t="str">
        <f aca="false">IF(ISBLANK(B98),"",VLOOKUP(B98,$N$22:$P$100,3,FALSE()))</f>
        <v/>
      </c>
      <c r="E98" s="91"/>
      <c r="F98" s="91"/>
      <c r="G98" s="92"/>
      <c r="H98" s="93" t="str">
        <f aca="false">IF(G98="","",IF(COUNTIF(C98,"*女*"),VLOOKUP(G98,出場選手データ高校・一般女子!$A$3:$F$81,2,FALSE()),VLOOKUP(G98,出場選手データ高校・一般男子!$A$3:$F$79,2,FALSE())))</f>
        <v/>
      </c>
      <c r="I98" s="93" t="str">
        <f aca="false">IF(G98="","",IF(COUNTIF(C98,"*女*"),VLOOKUP(G98,出場選手データ高校・一般女子!$A$3:$F$81,4,FALSE()),VLOOKUP(G98,出場選手データ高校・一般男子!$A$3:$F$79,4,FALSE())))</f>
        <v/>
      </c>
      <c r="J98" s="92" t="n">
        <f aca="false">D$3</f>
        <v>0</v>
      </c>
      <c r="K98" s="95"/>
      <c r="L98" s="96"/>
      <c r="M98" s="87"/>
      <c r="N98" s="48"/>
      <c r="O98" s="89"/>
      <c r="P98" s="48"/>
      <c r="Q98" s="89"/>
    </row>
    <row r="99" customFormat="false" ht="15" hidden="false" customHeight="true" outlineLevel="0" collapsed="false">
      <c r="A99" s="47" t="n">
        <v>79</v>
      </c>
      <c r="B99" s="90"/>
      <c r="C99" s="79" t="str">
        <f aca="false">IF(ISBLANK(B99),"",VLOOKUP(B99,$N$22:$P$100,2,FALSE()))</f>
        <v/>
      </c>
      <c r="D99" s="52" t="str">
        <f aca="false">IF(ISBLANK(B99),"",VLOOKUP(B99,$N$22:$P$100,3,FALSE()))</f>
        <v/>
      </c>
      <c r="E99" s="91"/>
      <c r="F99" s="91"/>
      <c r="G99" s="92"/>
      <c r="H99" s="93" t="str">
        <f aca="false">IF(G99="","",IF(COUNTIF(C99,"*女*"),VLOOKUP(G99,出場選手データ高校・一般女子!$A$3:$F$81,2,FALSE()),VLOOKUP(G99,出場選手データ高校・一般男子!$A$3:$F$79,2,FALSE())))</f>
        <v/>
      </c>
      <c r="I99" s="93" t="str">
        <f aca="false">IF(G99="","",IF(COUNTIF(C99,"*女*"),VLOOKUP(G99,出場選手データ高校・一般女子!$A$3:$F$81,4,FALSE()),VLOOKUP(G99,出場選手データ高校・一般男子!$A$3:$F$79,4,FALSE())))</f>
        <v/>
      </c>
      <c r="J99" s="92" t="n">
        <f aca="false">D$3</f>
        <v>0</v>
      </c>
      <c r="K99" s="95"/>
      <c r="L99" s="96"/>
      <c r="M99" s="87"/>
      <c r="N99" s="48"/>
      <c r="O99" s="89"/>
      <c r="P99" s="48"/>
      <c r="Q99" s="89"/>
    </row>
    <row r="100" customFormat="false" ht="15" hidden="false" customHeight="true" outlineLevel="0" collapsed="false">
      <c r="A100" s="47" t="n">
        <v>80</v>
      </c>
      <c r="B100" s="90"/>
      <c r="C100" s="79" t="str">
        <f aca="false">IF(ISBLANK(B100),"",VLOOKUP(B100,$N$22:$P$100,2,FALSE()))</f>
        <v/>
      </c>
      <c r="D100" s="52" t="str">
        <f aca="false">IF(ISBLANK(B100),"",VLOOKUP(B100,$N$22:$P$100,3,FALSE()))</f>
        <v/>
      </c>
      <c r="E100" s="91"/>
      <c r="F100" s="91"/>
      <c r="G100" s="92"/>
      <c r="H100" s="93" t="str">
        <f aca="false">IF(G100="","",IF(COUNTIF(C100,"*女*"),VLOOKUP(G100,出場選手データ高校・一般女子!$A$3:$F$81,2,FALSE()),VLOOKUP(G100,出場選手データ高校・一般男子!$A$3:$F$79,2,FALSE())))</f>
        <v/>
      </c>
      <c r="I100" s="93" t="str">
        <f aca="false">IF(G100="","",IF(COUNTIF(C100,"*女*"),VLOOKUP(G100,出場選手データ高校・一般女子!$A$3:$F$81,4,FALSE()),VLOOKUP(G100,出場選手データ高校・一般男子!$A$3:$F$79,4,FALSE())))</f>
        <v/>
      </c>
      <c r="J100" s="92" t="n">
        <f aca="false">D$3</f>
        <v>0</v>
      </c>
      <c r="K100" s="95"/>
      <c r="L100" s="96"/>
      <c r="M100" s="87"/>
      <c r="N100" s="48"/>
      <c r="O100" s="89"/>
      <c r="P100" s="48"/>
      <c r="Q100" s="116"/>
    </row>
  </sheetData>
  <sheetProtection sheet="true" objects="true" scenarios="true"/>
  <mergeCells count="14">
    <mergeCell ref="A1:P1"/>
    <mergeCell ref="D3:H3"/>
    <mergeCell ref="K3:L3"/>
    <mergeCell ref="D4:H4"/>
    <mergeCell ref="K4:M4"/>
    <mergeCell ref="D5:H5"/>
    <mergeCell ref="K5:M5"/>
    <mergeCell ref="D6:H6"/>
    <mergeCell ref="K6:M6"/>
    <mergeCell ref="K7:M7"/>
    <mergeCell ref="K8:M8"/>
    <mergeCell ref="K9:M9"/>
    <mergeCell ref="K10:M10"/>
    <mergeCell ref="O72:P72"/>
  </mergeCells>
  <conditionalFormatting sqref="C21:C100">
    <cfRule type="expression" priority="2" aboveAverage="0" equalAverage="0" bottom="0" percent="0" rank="0" text="" dxfId="0">
      <formula>NOT(ISERROR(SEARCH("女",C21)))</formula>
    </cfRule>
  </conditionalFormatting>
  <dataValidations count="1">
    <dataValidation allowBlank="true" errorStyle="stop" operator="between" showDropDown="false" showErrorMessage="true" showInputMessage="true" sqref="D5:H5 H21:I100 L21:M100" type="none">
      <formula1>0</formula1>
      <formula2>0</formula2>
    </dataValidation>
  </dataValidations>
  <printOptions headings="false" gridLines="false" gridLinesSet="true" horizontalCentered="false" verticalCentered="false"/>
  <pageMargins left="0.529861111111111" right="0" top="0.509722222222222" bottom="0" header="0.329861111111111" footer="0.511805555555555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>&amp;RP&amp;P</oddHeader>
    <oddFooter/>
  </headerFooter>
  <rowBreaks count="1" manualBreakCount="1">
    <brk id="70" man="true" max="16383" min="0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F42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A1" activeCellId="0" sqref="A1"/>
    </sheetView>
  </sheetViews>
  <sheetFormatPr defaultColWidth="9.00390625" defaultRowHeight="13.5" zeroHeight="false" outlineLevelRow="0" outlineLevelCol="0"/>
  <cols>
    <col collapsed="false" customWidth="true" hidden="false" outlineLevel="0" max="1" min="1" style="117" width="8.62"/>
    <col collapsed="false" customWidth="true" hidden="false" outlineLevel="0" max="2" min="2" style="117" width="16.62"/>
    <col collapsed="false" customWidth="true" hidden="false" outlineLevel="0" max="3" min="3" style="117" width="2.63"/>
    <col collapsed="false" customWidth="true" hidden="false" outlineLevel="0" max="5" min="4" style="117" width="8.12"/>
    <col collapsed="false" customWidth="true" hidden="false" outlineLevel="0" max="6" min="6" style="117" width="7.62"/>
    <col collapsed="false" customWidth="true" hidden="false" outlineLevel="0" max="7" min="7" style="117" width="8.62"/>
    <col collapsed="false" customWidth="true" hidden="false" outlineLevel="0" max="8" min="8" style="117" width="16.62"/>
    <col collapsed="false" customWidth="true" hidden="false" outlineLevel="0" max="9" min="9" style="117" width="2.63"/>
    <col collapsed="false" customWidth="true" hidden="false" outlineLevel="0" max="11" min="10" style="117" width="8.12"/>
    <col collapsed="false" customWidth="true" hidden="false" outlineLevel="0" max="12" min="12" style="117" width="8.62"/>
    <col collapsed="false" customWidth="true" hidden="false" outlineLevel="0" max="13" min="13" style="117" width="16.62"/>
    <col collapsed="false" customWidth="true" hidden="false" outlineLevel="0" max="14" min="14" style="117" width="2.63"/>
    <col collapsed="false" customWidth="true" hidden="false" outlineLevel="0" max="16" min="15" style="117" width="8.12"/>
    <col collapsed="false" customWidth="true" hidden="false" outlineLevel="0" max="17" min="17" style="117" width="7.62"/>
    <col collapsed="false" customWidth="true" hidden="false" outlineLevel="0" max="18" min="18" style="117" width="8.62"/>
    <col collapsed="false" customWidth="true" hidden="false" outlineLevel="0" max="19" min="19" style="117" width="16.62"/>
    <col collapsed="false" customWidth="true" hidden="false" outlineLevel="0" max="20" min="20" style="117" width="2.63"/>
    <col collapsed="false" customWidth="true" hidden="false" outlineLevel="0" max="22" min="21" style="117" width="8.12"/>
    <col collapsed="false" customWidth="true" hidden="false" outlineLevel="0" max="23" min="23" style="117" width="8.62"/>
    <col collapsed="false" customWidth="true" hidden="false" outlineLevel="0" max="24" min="24" style="117" width="16.62"/>
    <col collapsed="false" customWidth="true" hidden="false" outlineLevel="0" max="25" min="25" style="117" width="2.63"/>
    <col collapsed="false" customWidth="true" hidden="false" outlineLevel="0" max="27" min="26" style="117" width="8.12"/>
    <col collapsed="false" customWidth="true" hidden="false" outlineLevel="0" max="28" min="28" style="117" width="7.62"/>
    <col collapsed="false" customWidth="true" hidden="false" outlineLevel="0" max="29" min="29" style="117" width="8.62"/>
    <col collapsed="false" customWidth="true" hidden="false" outlineLevel="0" max="30" min="30" style="117" width="16.62"/>
    <col collapsed="false" customWidth="true" hidden="false" outlineLevel="0" max="31" min="31" style="117" width="2.63"/>
    <col collapsed="false" customWidth="true" hidden="false" outlineLevel="0" max="33" min="32" style="117" width="8.12"/>
    <col collapsed="false" customWidth="true" hidden="false" outlineLevel="0" max="34" min="34" style="117" width="8.62"/>
    <col collapsed="false" customWidth="true" hidden="false" outlineLevel="0" max="35" min="35" style="117" width="16.62"/>
    <col collapsed="false" customWidth="true" hidden="false" outlineLevel="0" max="36" min="36" style="117" width="2.63"/>
    <col collapsed="false" customWidth="true" hidden="false" outlineLevel="0" max="38" min="37" style="117" width="8.12"/>
    <col collapsed="false" customWidth="true" hidden="false" outlineLevel="0" max="39" min="39" style="117" width="7.62"/>
    <col collapsed="false" customWidth="true" hidden="false" outlineLevel="0" max="40" min="40" style="117" width="8.62"/>
    <col collapsed="false" customWidth="true" hidden="false" outlineLevel="0" max="41" min="41" style="117" width="16.62"/>
    <col collapsed="false" customWidth="true" hidden="false" outlineLevel="0" max="42" min="42" style="117" width="2.63"/>
    <col collapsed="false" customWidth="true" hidden="false" outlineLevel="0" max="44" min="43" style="117" width="8.12"/>
    <col collapsed="false" customWidth="true" hidden="false" outlineLevel="0" max="45" min="45" style="117" width="8.62"/>
    <col collapsed="false" customWidth="true" hidden="false" outlineLevel="0" max="46" min="46" style="117" width="16.62"/>
    <col collapsed="false" customWidth="true" hidden="false" outlineLevel="0" max="47" min="47" style="117" width="2.63"/>
    <col collapsed="false" customWidth="true" hidden="false" outlineLevel="0" max="49" min="48" style="117" width="8.12"/>
    <col collapsed="false" customWidth="true" hidden="false" outlineLevel="0" max="50" min="50" style="117" width="7.62"/>
    <col collapsed="false" customWidth="true" hidden="false" outlineLevel="0" max="51" min="51" style="117" width="8.62"/>
    <col collapsed="false" customWidth="true" hidden="false" outlineLevel="0" max="52" min="52" style="117" width="16.62"/>
    <col collapsed="false" customWidth="true" hidden="false" outlineLevel="0" max="53" min="53" style="117" width="2.63"/>
    <col collapsed="false" customWidth="true" hidden="false" outlineLevel="0" max="55" min="54" style="117" width="8.12"/>
    <col collapsed="false" customWidth="true" hidden="false" outlineLevel="0" max="56" min="56" style="117" width="8.62"/>
    <col collapsed="false" customWidth="true" hidden="false" outlineLevel="0" max="57" min="57" style="117" width="16.62"/>
    <col collapsed="false" customWidth="true" hidden="false" outlineLevel="0" max="58" min="58" style="117" width="2.63"/>
    <col collapsed="false" customWidth="true" hidden="false" outlineLevel="0" max="60" min="59" style="117" width="8.12"/>
    <col collapsed="false" customWidth="true" hidden="false" outlineLevel="0" max="61" min="61" style="117" width="7.62"/>
    <col collapsed="false" customWidth="true" hidden="false" outlineLevel="0" max="62" min="62" style="117" width="8.62"/>
    <col collapsed="false" customWidth="true" hidden="false" outlineLevel="0" max="63" min="63" style="117" width="16.62"/>
    <col collapsed="false" customWidth="true" hidden="false" outlineLevel="0" max="64" min="64" style="117" width="2.63"/>
    <col collapsed="false" customWidth="true" hidden="false" outlineLevel="0" max="66" min="65" style="117" width="8.12"/>
    <col collapsed="false" customWidth="true" hidden="false" outlineLevel="0" max="67" min="67" style="117" width="8.62"/>
    <col collapsed="false" customWidth="true" hidden="false" outlineLevel="0" max="68" min="68" style="117" width="16.62"/>
    <col collapsed="false" customWidth="true" hidden="false" outlineLevel="0" max="69" min="69" style="117" width="2.63"/>
    <col collapsed="false" customWidth="true" hidden="false" outlineLevel="0" max="71" min="70" style="117" width="8.12"/>
    <col collapsed="false" customWidth="true" hidden="false" outlineLevel="0" max="72" min="72" style="117" width="7.62"/>
    <col collapsed="false" customWidth="true" hidden="false" outlineLevel="0" max="73" min="73" style="117" width="8.62"/>
    <col collapsed="false" customWidth="true" hidden="false" outlineLevel="0" max="74" min="74" style="117" width="16.62"/>
    <col collapsed="false" customWidth="true" hidden="false" outlineLevel="0" max="75" min="75" style="117" width="2.63"/>
    <col collapsed="false" customWidth="true" hidden="false" outlineLevel="0" max="77" min="76" style="117" width="8.12"/>
    <col collapsed="false" customWidth="true" hidden="false" outlineLevel="0" max="78" min="78" style="117" width="8.62"/>
    <col collapsed="false" customWidth="true" hidden="false" outlineLevel="0" max="79" min="79" style="117" width="16.62"/>
    <col collapsed="false" customWidth="true" hidden="false" outlineLevel="0" max="80" min="80" style="117" width="2.63"/>
    <col collapsed="false" customWidth="true" hidden="false" outlineLevel="0" max="82" min="81" style="117" width="8.12"/>
    <col collapsed="false" customWidth="true" hidden="false" outlineLevel="0" max="83" min="83" style="117" width="7.62"/>
    <col collapsed="false" customWidth="true" hidden="false" outlineLevel="0" max="84" min="84" style="117" width="8.62"/>
    <col collapsed="false" customWidth="true" hidden="false" outlineLevel="0" max="85" min="85" style="117" width="16.62"/>
    <col collapsed="false" customWidth="true" hidden="false" outlineLevel="0" max="86" min="86" style="117" width="2.63"/>
    <col collapsed="false" customWidth="true" hidden="false" outlineLevel="0" max="88" min="87" style="117" width="8.12"/>
    <col collapsed="false" customWidth="true" hidden="false" outlineLevel="0" max="89" min="89" style="117" width="8.62"/>
    <col collapsed="false" customWidth="true" hidden="false" outlineLevel="0" max="90" min="90" style="117" width="16.62"/>
    <col collapsed="false" customWidth="true" hidden="false" outlineLevel="0" max="91" min="91" style="117" width="2.63"/>
    <col collapsed="false" customWidth="true" hidden="false" outlineLevel="0" max="93" min="92" style="117" width="8.12"/>
    <col collapsed="false" customWidth="true" hidden="false" outlineLevel="0" max="94" min="94" style="117" width="7.62"/>
    <col collapsed="false" customWidth="true" hidden="false" outlineLevel="0" max="95" min="95" style="117" width="8.62"/>
    <col collapsed="false" customWidth="true" hidden="false" outlineLevel="0" max="96" min="96" style="117" width="16.62"/>
    <col collapsed="false" customWidth="true" hidden="false" outlineLevel="0" max="97" min="97" style="117" width="2.63"/>
    <col collapsed="false" customWidth="true" hidden="false" outlineLevel="0" max="99" min="98" style="117" width="8.12"/>
    <col collapsed="false" customWidth="true" hidden="false" outlineLevel="0" max="100" min="100" style="117" width="8.62"/>
    <col collapsed="false" customWidth="true" hidden="false" outlineLevel="0" max="101" min="101" style="117" width="16.62"/>
    <col collapsed="false" customWidth="true" hidden="false" outlineLevel="0" max="102" min="102" style="117" width="2.63"/>
    <col collapsed="false" customWidth="true" hidden="false" outlineLevel="0" max="104" min="103" style="117" width="8.12"/>
    <col collapsed="false" customWidth="true" hidden="false" outlineLevel="0" max="105" min="105" style="117" width="7.62"/>
    <col collapsed="false" customWidth="true" hidden="false" outlineLevel="0" max="106" min="106" style="117" width="8.62"/>
    <col collapsed="false" customWidth="true" hidden="false" outlineLevel="0" max="107" min="107" style="117" width="16.62"/>
    <col collapsed="false" customWidth="true" hidden="false" outlineLevel="0" max="108" min="108" style="117" width="2.63"/>
    <col collapsed="false" customWidth="true" hidden="false" outlineLevel="0" max="110" min="109" style="117" width="8.12"/>
    <col collapsed="false" customWidth="false" hidden="false" outlineLevel="0" max="1024" min="111" style="117" width="9"/>
  </cols>
  <sheetData>
    <row r="1" customFormat="false" ht="20.65" hidden="false" customHeight="true" outlineLevel="0" collapsed="false">
      <c r="A1" s="118" t="s">
        <v>112</v>
      </c>
      <c r="B1" s="119" t="s">
        <v>113</v>
      </c>
      <c r="C1" s="119"/>
      <c r="D1" s="119"/>
      <c r="E1" s="119"/>
      <c r="F1" s="119"/>
      <c r="G1" s="119"/>
      <c r="H1" s="119"/>
      <c r="I1" s="119"/>
      <c r="J1" s="119"/>
      <c r="K1" s="119"/>
      <c r="L1" s="118" t="s">
        <v>112</v>
      </c>
      <c r="M1" s="119" t="s">
        <v>113</v>
      </c>
      <c r="N1" s="119"/>
      <c r="O1" s="119"/>
      <c r="P1" s="119"/>
      <c r="Q1" s="119"/>
      <c r="R1" s="119"/>
      <c r="S1" s="119"/>
      <c r="T1" s="119"/>
      <c r="U1" s="119"/>
      <c r="V1" s="119"/>
      <c r="W1" s="118" t="s">
        <v>112</v>
      </c>
      <c r="X1" s="119" t="s">
        <v>113</v>
      </c>
      <c r="Y1" s="119"/>
      <c r="Z1" s="119"/>
      <c r="AA1" s="119"/>
      <c r="AB1" s="119"/>
      <c r="AC1" s="119"/>
      <c r="AD1" s="119"/>
      <c r="AE1" s="119"/>
      <c r="AF1" s="119"/>
      <c r="AG1" s="119"/>
      <c r="AH1" s="118" t="s">
        <v>112</v>
      </c>
      <c r="AI1" s="119" t="s">
        <v>113</v>
      </c>
      <c r="AJ1" s="119"/>
      <c r="AK1" s="119"/>
      <c r="AL1" s="119"/>
      <c r="AM1" s="119"/>
      <c r="AN1" s="119"/>
      <c r="AO1" s="119"/>
      <c r="AP1" s="119"/>
      <c r="AQ1" s="119"/>
      <c r="AR1" s="119"/>
      <c r="AS1" s="118" t="s">
        <v>112</v>
      </c>
      <c r="AT1" s="119" t="s">
        <v>113</v>
      </c>
      <c r="AU1" s="119"/>
      <c r="AV1" s="119"/>
      <c r="AW1" s="119"/>
      <c r="AX1" s="119"/>
      <c r="AY1" s="119"/>
      <c r="AZ1" s="119"/>
      <c r="BA1" s="119"/>
      <c r="BB1" s="119"/>
      <c r="BC1" s="119"/>
      <c r="BD1" s="118" t="s">
        <v>112</v>
      </c>
      <c r="BE1" s="119" t="s">
        <v>113</v>
      </c>
      <c r="BF1" s="119"/>
      <c r="BG1" s="119"/>
      <c r="BH1" s="119"/>
      <c r="BI1" s="119"/>
      <c r="BJ1" s="119"/>
      <c r="BK1" s="119"/>
      <c r="BL1" s="119"/>
      <c r="BM1" s="119"/>
      <c r="BN1" s="119"/>
      <c r="BO1" s="118" t="s">
        <v>112</v>
      </c>
      <c r="BP1" s="119" t="s">
        <v>113</v>
      </c>
      <c r="BQ1" s="119"/>
      <c r="BR1" s="119"/>
      <c r="BS1" s="119"/>
      <c r="BT1" s="119"/>
      <c r="BU1" s="119"/>
      <c r="BV1" s="119"/>
      <c r="BW1" s="119"/>
      <c r="BX1" s="119"/>
      <c r="BY1" s="119"/>
      <c r="BZ1" s="118" t="s">
        <v>112</v>
      </c>
      <c r="CA1" s="119" t="s">
        <v>113</v>
      </c>
      <c r="CB1" s="119"/>
      <c r="CC1" s="119"/>
      <c r="CD1" s="119"/>
      <c r="CE1" s="119"/>
      <c r="CF1" s="119"/>
      <c r="CG1" s="119"/>
      <c r="CH1" s="119"/>
      <c r="CI1" s="119"/>
      <c r="CJ1" s="119"/>
      <c r="CK1" s="118" t="s">
        <v>112</v>
      </c>
      <c r="CL1" s="119" t="s">
        <v>113</v>
      </c>
      <c r="CM1" s="119"/>
      <c r="CN1" s="119"/>
      <c r="CO1" s="119"/>
      <c r="CP1" s="119"/>
      <c r="CQ1" s="119"/>
      <c r="CR1" s="119"/>
      <c r="CS1" s="119"/>
      <c r="CT1" s="119"/>
      <c r="CU1" s="119"/>
      <c r="CV1" s="118" t="s">
        <v>112</v>
      </c>
      <c r="CW1" s="119" t="s">
        <v>113</v>
      </c>
      <c r="CX1" s="119"/>
      <c r="CY1" s="119"/>
      <c r="CZ1" s="119"/>
      <c r="DA1" s="119"/>
      <c r="DB1" s="119"/>
      <c r="DC1" s="119"/>
      <c r="DD1" s="119"/>
      <c r="DE1" s="119"/>
      <c r="DF1" s="119"/>
    </row>
    <row r="2" customFormat="false" ht="14.85" hidden="false" customHeight="true" outlineLevel="0" collapsed="false">
      <c r="A2" s="120" t="s">
        <v>114</v>
      </c>
      <c r="B2" s="120"/>
      <c r="C2" s="120"/>
      <c r="D2" s="120"/>
      <c r="E2" s="121" t="n">
        <v>1</v>
      </c>
      <c r="F2" s="120"/>
      <c r="G2" s="120" t="s">
        <v>114</v>
      </c>
      <c r="H2" s="120"/>
      <c r="I2" s="120"/>
      <c r="J2" s="120"/>
      <c r="K2" s="121" t="n">
        <v>2</v>
      </c>
      <c r="L2" s="120" t="s">
        <v>114</v>
      </c>
      <c r="M2" s="120"/>
      <c r="N2" s="120"/>
      <c r="O2" s="120"/>
      <c r="P2" s="121" t="n">
        <v>9</v>
      </c>
      <c r="Q2" s="120"/>
      <c r="R2" s="120" t="s">
        <v>114</v>
      </c>
      <c r="S2" s="120"/>
      <c r="T2" s="120"/>
      <c r="U2" s="120"/>
      <c r="V2" s="121" t="n">
        <v>10</v>
      </c>
      <c r="W2" s="120" t="s">
        <v>114</v>
      </c>
      <c r="X2" s="120"/>
      <c r="Y2" s="120"/>
      <c r="Z2" s="120"/>
      <c r="AA2" s="121" t="n">
        <v>17</v>
      </c>
      <c r="AB2" s="120"/>
      <c r="AC2" s="120" t="s">
        <v>114</v>
      </c>
      <c r="AD2" s="120"/>
      <c r="AE2" s="120"/>
      <c r="AF2" s="120"/>
      <c r="AG2" s="121" t="n">
        <v>18</v>
      </c>
      <c r="AH2" s="120" t="s">
        <v>114</v>
      </c>
      <c r="AI2" s="120"/>
      <c r="AJ2" s="120"/>
      <c r="AK2" s="120"/>
      <c r="AL2" s="121" t="n">
        <v>25</v>
      </c>
      <c r="AM2" s="120"/>
      <c r="AN2" s="120" t="s">
        <v>114</v>
      </c>
      <c r="AO2" s="120"/>
      <c r="AP2" s="120"/>
      <c r="AQ2" s="120"/>
      <c r="AR2" s="121" t="n">
        <v>26</v>
      </c>
      <c r="AS2" s="120" t="s">
        <v>114</v>
      </c>
      <c r="AT2" s="120"/>
      <c r="AU2" s="120"/>
      <c r="AV2" s="120"/>
      <c r="AW2" s="121" t="n">
        <v>33</v>
      </c>
      <c r="AX2" s="120"/>
      <c r="AY2" s="120" t="s">
        <v>114</v>
      </c>
      <c r="AZ2" s="120"/>
      <c r="BA2" s="120"/>
      <c r="BB2" s="120"/>
      <c r="BC2" s="121" t="n">
        <v>34</v>
      </c>
      <c r="BD2" s="120" t="s">
        <v>114</v>
      </c>
      <c r="BE2" s="120"/>
      <c r="BF2" s="120"/>
      <c r="BG2" s="120"/>
      <c r="BH2" s="121" t="n">
        <v>41</v>
      </c>
      <c r="BI2" s="120"/>
      <c r="BJ2" s="120" t="s">
        <v>114</v>
      </c>
      <c r="BK2" s="120"/>
      <c r="BL2" s="120"/>
      <c r="BM2" s="120"/>
      <c r="BN2" s="121" t="n">
        <v>42</v>
      </c>
      <c r="BO2" s="120" t="s">
        <v>114</v>
      </c>
      <c r="BP2" s="120"/>
      <c r="BQ2" s="120"/>
      <c r="BR2" s="120"/>
      <c r="BS2" s="121" t="n">
        <v>49</v>
      </c>
      <c r="BT2" s="120"/>
      <c r="BU2" s="120" t="s">
        <v>114</v>
      </c>
      <c r="BV2" s="120"/>
      <c r="BW2" s="120"/>
      <c r="BX2" s="120"/>
      <c r="BY2" s="121" t="n">
        <v>50</v>
      </c>
      <c r="BZ2" s="120" t="s">
        <v>114</v>
      </c>
      <c r="CA2" s="120"/>
      <c r="CB2" s="120"/>
      <c r="CC2" s="120"/>
      <c r="CD2" s="121" t="n">
        <v>57</v>
      </c>
      <c r="CE2" s="120"/>
      <c r="CF2" s="120" t="s">
        <v>114</v>
      </c>
      <c r="CG2" s="120"/>
      <c r="CH2" s="120"/>
      <c r="CI2" s="120"/>
      <c r="CJ2" s="121" t="n">
        <v>58</v>
      </c>
      <c r="CK2" s="120" t="s">
        <v>114</v>
      </c>
      <c r="CL2" s="120"/>
      <c r="CM2" s="120"/>
      <c r="CN2" s="120"/>
      <c r="CO2" s="121" t="n">
        <v>65</v>
      </c>
      <c r="CP2" s="120"/>
      <c r="CQ2" s="120" t="s">
        <v>114</v>
      </c>
      <c r="CR2" s="120"/>
      <c r="CS2" s="120"/>
      <c r="CT2" s="120"/>
      <c r="CU2" s="121" t="n">
        <v>66</v>
      </c>
      <c r="CV2" s="120" t="s">
        <v>114</v>
      </c>
      <c r="CW2" s="120"/>
      <c r="CX2" s="120"/>
      <c r="CY2" s="120"/>
      <c r="CZ2" s="121" t="n">
        <v>73</v>
      </c>
      <c r="DA2" s="120"/>
      <c r="DB2" s="120" t="s">
        <v>114</v>
      </c>
      <c r="DC2" s="120"/>
      <c r="DD2" s="120"/>
      <c r="DE2" s="120"/>
      <c r="DF2" s="121" t="n">
        <v>74</v>
      </c>
    </row>
    <row r="3" customFormat="false" ht="10.35" hidden="false" customHeight="true" outlineLevel="0" collapsed="false">
      <c r="A3" s="122" t="s">
        <v>115</v>
      </c>
      <c r="B3" s="123" t="str">
        <f aca="false">IF(B10="","",IF(COUNTIF(B7,"*女*"),VLOOKUP(B10,出場選手データ高校・一般女子!$A$3:$F$81,3,FALSE()),VLOOKUP(B10,出場選手データ高校・一般男子!$A$3:$F$79,3,FALSE())))</f>
        <v/>
      </c>
      <c r="C3" s="123" t="e">
        <f aca="false">#REF!</f>
        <v>#REF!</v>
      </c>
      <c r="D3" s="124" t="s">
        <v>116</v>
      </c>
      <c r="E3" s="125" t="str">
        <f aca="false">IF(B7="","",IF(COUNTIF(B7,"*女*"),"女","男"))</f>
        <v/>
      </c>
      <c r="F3" s="120"/>
      <c r="G3" s="122" t="s">
        <v>115</v>
      </c>
      <c r="H3" s="123" t="str">
        <f aca="false">IF(H10="","",IF(COUNTIF(H7,"*女*"),VLOOKUP(H10,出場選手データ高校・一般女子!$A$3:$F$81,3,FALSE()),VLOOKUP(H10,出場選手データ高校・一般男子!$A$3:$F$79,3,FALSE())))</f>
        <v/>
      </c>
      <c r="I3" s="123" t="e">
        <f aca="false">#REF!</f>
        <v>#REF!</v>
      </c>
      <c r="J3" s="124" t="s">
        <v>116</v>
      </c>
      <c r="K3" s="125" t="str">
        <f aca="false">IF(H7="","",IF(COUNTIF(H7,"*女*"),"女","男"))</f>
        <v/>
      </c>
      <c r="L3" s="122" t="s">
        <v>115</v>
      </c>
      <c r="M3" s="123" t="str">
        <f aca="false">IF(M10="","",IF(COUNTIF(M7,"*女*"),VLOOKUP(M10,出場選手データ高校・一般女子!$A$3:$F$81,3,FALSE()),VLOOKUP(M10,出場選手データ高校・一般男子!$A$3:$F$79,3,FALSE())))</f>
        <v/>
      </c>
      <c r="N3" s="123" t="e">
        <f aca="false">#REF!</f>
        <v>#REF!</v>
      </c>
      <c r="O3" s="124" t="s">
        <v>116</v>
      </c>
      <c r="P3" s="125" t="str">
        <f aca="false">IF(M7="","",IF(COUNTIF(M7,"*女*"),"女","男"))</f>
        <v/>
      </c>
      <c r="Q3" s="120"/>
      <c r="R3" s="122" t="s">
        <v>115</v>
      </c>
      <c r="S3" s="123" t="str">
        <f aca="false">IF(S10="","",IF(COUNTIF(S7,"*女*"),VLOOKUP(S10,出場選手データ高校・一般女子!$A$3:$F$81,3,FALSE()),VLOOKUP(S10,出場選手データ高校・一般男子!$A$3:$F$79,3,FALSE())))</f>
        <v/>
      </c>
      <c r="T3" s="123" t="e">
        <f aca="false">#REF!</f>
        <v>#REF!</v>
      </c>
      <c r="U3" s="124" t="s">
        <v>116</v>
      </c>
      <c r="V3" s="125" t="str">
        <f aca="false">IF(S7="","",IF(COUNTIF(S7,"*女*"),"女","男"))</f>
        <v/>
      </c>
      <c r="W3" s="122" t="s">
        <v>115</v>
      </c>
      <c r="X3" s="123" t="str">
        <f aca="false">IF(X10="","",IF(COUNTIF(X7,"*女*"),VLOOKUP(X10,出場選手データ高校・一般女子!$A$3:$F$81,3,FALSE()),VLOOKUP(X10,出場選手データ高校・一般男子!$A$3:$F$79,3,FALSE())))</f>
        <v/>
      </c>
      <c r="Y3" s="123" t="e">
        <f aca="false">#REF!</f>
        <v>#REF!</v>
      </c>
      <c r="Z3" s="124" t="s">
        <v>116</v>
      </c>
      <c r="AA3" s="125" t="str">
        <f aca="false">IF(X7="","",IF(COUNTIF(X7,"*女*"),"女","男"))</f>
        <v/>
      </c>
      <c r="AB3" s="120"/>
      <c r="AC3" s="122" t="s">
        <v>115</v>
      </c>
      <c r="AD3" s="123" t="str">
        <f aca="false">IF(AD10="","",IF(COUNTIF(AD7,"*女*"),VLOOKUP(AD10,出場選手データ高校・一般女子!$A$3:$F$81,3,FALSE()),VLOOKUP(AD10,出場選手データ高校・一般男子!$A$3:$F$79,3,FALSE())))</f>
        <v/>
      </c>
      <c r="AE3" s="123" t="e">
        <f aca="false">#REF!</f>
        <v>#REF!</v>
      </c>
      <c r="AF3" s="124" t="s">
        <v>116</v>
      </c>
      <c r="AG3" s="125" t="str">
        <f aca="false">IF(AD7="","",IF(COUNTIF(AD7,"*女*"),"女","男"))</f>
        <v/>
      </c>
      <c r="AH3" s="122" t="s">
        <v>115</v>
      </c>
      <c r="AI3" s="123" t="str">
        <f aca="false">IF(AI10="","",IF(COUNTIF(AI7,"*女*"),VLOOKUP(AI10,出場選手データ高校・一般女子!$A$3:$F$81,3,FALSE()),VLOOKUP(AI10,出場選手データ高校・一般男子!$A$3:$F$79,3,FALSE())))</f>
        <v/>
      </c>
      <c r="AJ3" s="123" t="e">
        <f aca="false">#REF!</f>
        <v>#REF!</v>
      </c>
      <c r="AK3" s="124" t="s">
        <v>116</v>
      </c>
      <c r="AL3" s="125" t="str">
        <f aca="false">IF(AI7="","",IF(COUNTIF(AI7,"*女*"),"女","男"))</f>
        <v/>
      </c>
      <c r="AM3" s="120"/>
      <c r="AN3" s="122" t="s">
        <v>115</v>
      </c>
      <c r="AO3" s="123" t="str">
        <f aca="false">IF(AO10="","",IF(COUNTIF(AO7,"*女*"),VLOOKUP(AO10,出場選手データ高校・一般女子!$A$3:$F$81,3,FALSE()),VLOOKUP(AO10,出場選手データ高校・一般男子!$A$3:$F$79,3,FALSE())))</f>
        <v/>
      </c>
      <c r="AP3" s="123" t="e">
        <f aca="false">#REF!</f>
        <v>#REF!</v>
      </c>
      <c r="AQ3" s="124" t="s">
        <v>116</v>
      </c>
      <c r="AR3" s="125" t="str">
        <f aca="false">IF(AO7="","",IF(COUNTIF(AO7,"*女*"),"女","男"))</f>
        <v/>
      </c>
      <c r="AS3" s="122" t="s">
        <v>115</v>
      </c>
      <c r="AT3" s="123" t="str">
        <f aca="false">IF(AT10="","",IF(COUNTIF(AT7,"*女*"),VLOOKUP(AT10,出場選手データ高校・一般女子!$A$3:$F$81,3,FALSE()),VLOOKUP(AT10,出場選手データ高校・一般男子!$A$3:$F$79,3,FALSE())))</f>
        <v/>
      </c>
      <c r="AU3" s="123" t="e">
        <f aca="false">#REF!</f>
        <v>#REF!</v>
      </c>
      <c r="AV3" s="124" t="s">
        <v>116</v>
      </c>
      <c r="AW3" s="125" t="str">
        <f aca="false">IF(AT7="","",IF(COUNTIF(AT7,"*女*"),"女","男"))</f>
        <v/>
      </c>
      <c r="AX3" s="120"/>
      <c r="AY3" s="122" t="s">
        <v>115</v>
      </c>
      <c r="AZ3" s="123" t="str">
        <f aca="false">IF(AZ10="","",IF(COUNTIF(AZ7,"*女*"),VLOOKUP(AZ10,出場選手データ高校・一般女子!$A$3:$F$81,3,FALSE()),VLOOKUP(AZ10,出場選手データ高校・一般男子!$A$3:$F$79,3,FALSE())))</f>
        <v/>
      </c>
      <c r="BA3" s="123" t="e">
        <f aca="false">#REF!</f>
        <v>#REF!</v>
      </c>
      <c r="BB3" s="124" t="s">
        <v>116</v>
      </c>
      <c r="BC3" s="125" t="str">
        <f aca="false">IF(AZ7="","",IF(COUNTIF(AZ7,"*女*"),"女","男"))</f>
        <v/>
      </c>
      <c r="BD3" s="122" t="s">
        <v>115</v>
      </c>
      <c r="BE3" s="123" t="str">
        <f aca="false">IF(BE10="","",IF(COUNTIF(BE7,"*女*"),VLOOKUP(BE10,出場選手データ高校・一般女子!$A$3:$F$81,3,FALSE()),VLOOKUP(BE10,出場選手データ高校・一般男子!$A$3:$F$79,3,FALSE())))</f>
        <v/>
      </c>
      <c r="BF3" s="123" t="e">
        <f aca="false">#REF!</f>
        <v>#REF!</v>
      </c>
      <c r="BG3" s="124" t="s">
        <v>116</v>
      </c>
      <c r="BH3" s="125" t="str">
        <f aca="false">IF(BE7="","",IF(COUNTIF(BE7,"*女*"),"女","男"))</f>
        <v/>
      </c>
      <c r="BI3" s="120"/>
      <c r="BJ3" s="122" t="s">
        <v>115</v>
      </c>
      <c r="BK3" s="123" t="str">
        <f aca="false">IF(BK10="","",IF(COUNTIF(BK7,"*女*"),VLOOKUP(BK10,出場選手データ高校・一般女子!$A$3:$F$81,3,FALSE()),VLOOKUP(BK10,出場選手データ高校・一般男子!$A$3:$F$79,3,FALSE())))</f>
        <v/>
      </c>
      <c r="BL3" s="123" t="e">
        <f aca="false">#REF!</f>
        <v>#REF!</v>
      </c>
      <c r="BM3" s="124" t="s">
        <v>116</v>
      </c>
      <c r="BN3" s="125" t="str">
        <f aca="false">IF(BK7="","",IF(COUNTIF(BK7,"*女*"),"女","男"))</f>
        <v/>
      </c>
      <c r="BO3" s="122" t="s">
        <v>115</v>
      </c>
      <c r="BP3" s="123" t="str">
        <f aca="false">IF(BP10="","",IF(COUNTIF(BP7,"*女*"),VLOOKUP(BP10,出場選手データ高校・一般女子!$A$3:$F$81,3,FALSE()),VLOOKUP(BP10,出場選手データ高校・一般男子!$A$3:$F$79,3,FALSE())))</f>
        <v/>
      </c>
      <c r="BQ3" s="123" t="e">
        <f aca="false">#REF!</f>
        <v>#REF!</v>
      </c>
      <c r="BR3" s="124" t="s">
        <v>116</v>
      </c>
      <c r="BS3" s="125" t="str">
        <f aca="false">IF(BP7="","",IF(COUNTIF(BP7,"*女*"),"女","男"))</f>
        <v/>
      </c>
      <c r="BT3" s="120"/>
      <c r="BU3" s="122" t="s">
        <v>115</v>
      </c>
      <c r="BV3" s="123" t="str">
        <f aca="false">IF(BV10="","",IF(COUNTIF(BV7,"*女*"),VLOOKUP(BV10,出場選手データ高校・一般女子!$A$3:$F$81,3,FALSE()),VLOOKUP(BV10,出場選手データ高校・一般男子!$A$3:$F$79,3,FALSE())))</f>
        <v/>
      </c>
      <c r="BW3" s="123" t="e">
        <f aca="false">#REF!</f>
        <v>#REF!</v>
      </c>
      <c r="BX3" s="124" t="s">
        <v>116</v>
      </c>
      <c r="BY3" s="125" t="str">
        <f aca="false">IF(BV7="","",IF(COUNTIF(BV7,"*女*"),"女","男"))</f>
        <v/>
      </c>
      <c r="BZ3" s="122" t="s">
        <v>115</v>
      </c>
      <c r="CA3" s="123" t="str">
        <f aca="false">IF(CA10="","",IF(COUNTIF(CA7,"*女*"),VLOOKUP(CA10,出場選手データ高校・一般女子!$A$3:$F$81,3,FALSE()),VLOOKUP(CA10,出場選手データ高校・一般男子!$A$3:$F$79,3,FALSE())))</f>
        <v/>
      </c>
      <c r="CB3" s="123" t="e">
        <f aca="false">#REF!</f>
        <v>#REF!</v>
      </c>
      <c r="CC3" s="124" t="s">
        <v>116</v>
      </c>
      <c r="CD3" s="125" t="str">
        <f aca="false">IF(CA7="","",IF(COUNTIF(CA7,"*女*"),"女","男"))</f>
        <v/>
      </c>
      <c r="CE3" s="120"/>
      <c r="CF3" s="122" t="s">
        <v>115</v>
      </c>
      <c r="CG3" s="123" t="str">
        <f aca="false">IF(CG10="","",IF(COUNTIF(CG7,"*女*"),VLOOKUP(CG10,出場選手データ高校・一般女子!$A$3:$F$81,3,FALSE()),VLOOKUP(CG10,出場選手データ高校・一般男子!$A$3:$F$79,3,FALSE())))</f>
        <v/>
      </c>
      <c r="CH3" s="123" t="e">
        <f aca="false">#REF!</f>
        <v>#REF!</v>
      </c>
      <c r="CI3" s="124" t="s">
        <v>116</v>
      </c>
      <c r="CJ3" s="125" t="str">
        <f aca="false">IF(CG7="","",IF(COUNTIF(CG7,"*女*"),"女","男"))</f>
        <v/>
      </c>
      <c r="CK3" s="122" t="s">
        <v>115</v>
      </c>
      <c r="CL3" s="123" t="str">
        <f aca="false">IF(CL10="","",IF(COUNTIF(CL7,"*女*"),VLOOKUP(CL10,出場選手データ高校・一般女子!$A$3:$F$81,3,FALSE()),VLOOKUP(CL10,出場選手データ高校・一般男子!$A$3:$F$79,3,FALSE())))</f>
        <v/>
      </c>
      <c r="CM3" s="123" t="e">
        <f aca="false">#REF!</f>
        <v>#REF!</v>
      </c>
      <c r="CN3" s="124" t="s">
        <v>116</v>
      </c>
      <c r="CO3" s="125" t="str">
        <f aca="false">IF(CL7="","",IF(COUNTIF(CL7,"*女*"),"女","男"))</f>
        <v/>
      </c>
      <c r="CP3" s="120"/>
      <c r="CQ3" s="122" t="s">
        <v>115</v>
      </c>
      <c r="CR3" s="123" t="str">
        <f aca="false">IF(CR10="","",IF(COUNTIF(CR7,"*女*"),VLOOKUP(CR10,出場選手データ高校・一般女子!$A$3:$F$81,3,FALSE()),VLOOKUP(CR10,出場選手データ高校・一般男子!$A$3:$F$79,3,FALSE())))</f>
        <v/>
      </c>
      <c r="CS3" s="123" t="e">
        <f aca="false">#REF!</f>
        <v>#REF!</v>
      </c>
      <c r="CT3" s="124" t="s">
        <v>116</v>
      </c>
      <c r="CU3" s="125" t="str">
        <f aca="false">IF(CR7="","",IF(COUNTIF(CR7,"*女*"),"女","男"))</f>
        <v/>
      </c>
      <c r="CV3" s="122" t="s">
        <v>115</v>
      </c>
      <c r="CW3" s="123" t="str">
        <f aca="false">IF(CW10="","",IF(COUNTIF(CW7,"*女*"),VLOOKUP(CW10,出場選手データ高校・一般女子!$A$3:$F$81,3,FALSE()),VLOOKUP(CW10,出場選手データ高校・一般男子!$A$3:$F$79,3,FALSE())))</f>
        <v/>
      </c>
      <c r="CX3" s="123" t="e">
        <f aca="false">#REF!</f>
        <v>#REF!</v>
      </c>
      <c r="CY3" s="124" t="s">
        <v>116</v>
      </c>
      <c r="CZ3" s="125" t="str">
        <f aca="false">IF(CW7="","",IF(COUNTIF(CW7,"*女*"),"女","男"))</f>
        <v/>
      </c>
      <c r="DA3" s="120"/>
      <c r="DB3" s="122" t="s">
        <v>115</v>
      </c>
      <c r="DC3" s="123" t="str">
        <f aca="false">IF(DC10="","",IF(COUNTIF(DC7,"*女*"),VLOOKUP(DC10,出場選手データ高校・一般女子!$A$3:$F$81,3,FALSE()),VLOOKUP(DC10,出場選手データ高校・一般男子!$A$3:$F$79,3,FALSE())))</f>
        <v/>
      </c>
      <c r="DD3" s="123" t="e">
        <f aca="false">#REF!</f>
        <v>#REF!</v>
      </c>
      <c r="DE3" s="124" t="s">
        <v>116</v>
      </c>
      <c r="DF3" s="125" t="str">
        <f aca="false">IF(DC7="","",IF(COUNTIF(DC7,"*女*"),"女","男"))</f>
        <v/>
      </c>
    </row>
    <row r="4" customFormat="false" ht="22.7" hidden="false" customHeight="true" outlineLevel="0" collapsed="false">
      <c r="A4" s="126" t="s">
        <v>117</v>
      </c>
      <c r="B4" s="127" t="str">
        <f aca="false">高校・一般種目登録!$H21</f>
        <v/>
      </c>
      <c r="C4" s="127" t="e">
        <f aca="false">#REF!</f>
        <v>#REF!</v>
      </c>
      <c r="D4" s="124"/>
      <c r="E4" s="125"/>
      <c r="F4" s="120"/>
      <c r="G4" s="126" t="s">
        <v>117</v>
      </c>
      <c r="H4" s="127" t="str">
        <f aca="false">高校・一般種目登録!$H22</f>
        <v/>
      </c>
      <c r="I4" s="127" t="e">
        <f aca="false">#REF!</f>
        <v>#REF!</v>
      </c>
      <c r="J4" s="124"/>
      <c r="K4" s="125"/>
      <c r="L4" s="126" t="s">
        <v>117</v>
      </c>
      <c r="M4" s="127" t="str">
        <f aca="false">高校・一般種目登録!$H29</f>
        <v/>
      </c>
      <c r="N4" s="127" t="e">
        <f aca="false">#REF!</f>
        <v>#REF!</v>
      </c>
      <c r="O4" s="124"/>
      <c r="P4" s="125"/>
      <c r="Q4" s="120"/>
      <c r="R4" s="126" t="s">
        <v>117</v>
      </c>
      <c r="S4" s="127" t="str">
        <f aca="false">高校・一般種目登録!$H30</f>
        <v/>
      </c>
      <c r="T4" s="127" t="e">
        <f aca="false">#REF!</f>
        <v>#REF!</v>
      </c>
      <c r="U4" s="124"/>
      <c r="V4" s="125"/>
      <c r="W4" s="126" t="s">
        <v>117</v>
      </c>
      <c r="X4" s="127" t="str">
        <f aca="false">高校・一般種目登録!$H37</f>
        <v/>
      </c>
      <c r="Y4" s="127" t="e">
        <f aca="false">#REF!</f>
        <v>#REF!</v>
      </c>
      <c r="Z4" s="124"/>
      <c r="AA4" s="125"/>
      <c r="AB4" s="120"/>
      <c r="AC4" s="126" t="s">
        <v>117</v>
      </c>
      <c r="AD4" s="127" t="str">
        <f aca="false">高校・一般種目登録!$H38</f>
        <v/>
      </c>
      <c r="AE4" s="127" t="e">
        <f aca="false">#REF!</f>
        <v>#REF!</v>
      </c>
      <c r="AF4" s="124"/>
      <c r="AG4" s="125"/>
      <c r="AH4" s="126" t="s">
        <v>117</v>
      </c>
      <c r="AI4" s="127" t="str">
        <f aca="false">高校・一般種目登録!$H45</f>
        <v/>
      </c>
      <c r="AJ4" s="127" t="e">
        <f aca="false">#REF!</f>
        <v>#REF!</v>
      </c>
      <c r="AK4" s="124"/>
      <c r="AL4" s="125"/>
      <c r="AM4" s="120"/>
      <c r="AN4" s="126" t="s">
        <v>117</v>
      </c>
      <c r="AO4" s="127" t="str">
        <f aca="false">高校・一般種目登録!$H46</f>
        <v/>
      </c>
      <c r="AP4" s="127" t="e">
        <f aca="false">#REF!</f>
        <v>#REF!</v>
      </c>
      <c r="AQ4" s="124"/>
      <c r="AR4" s="125"/>
      <c r="AS4" s="126" t="s">
        <v>117</v>
      </c>
      <c r="AT4" s="127" t="str">
        <f aca="false">高校・一般種目登録!$H53</f>
        <v/>
      </c>
      <c r="AU4" s="127" t="e">
        <f aca="false">#REF!</f>
        <v>#REF!</v>
      </c>
      <c r="AV4" s="124"/>
      <c r="AW4" s="125"/>
      <c r="AX4" s="120"/>
      <c r="AY4" s="126" t="s">
        <v>117</v>
      </c>
      <c r="AZ4" s="127" t="str">
        <f aca="false">高校・一般種目登録!$H54</f>
        <v/>
      </c>
      <c r="BA4" s="127" t="e">
        <f aca="false">#REF!</f>
        <v>#REF!</v>
      </c>
      <c r="BB4" s="124"/>
      <c r="BC4" s="125"/>
      <c r="BD4" s="126" t="s">
        <v>117</v>
      </c>
      <c r="BE4" s="127" t="str">
        <f aca="false">高校・一般種目登録!$H61</f>
        <v/>
      </c>
      <c r="BF4" s="127" t="e">
        <f aca="false">#REF!</f>
        <v>#REF!</v>
      </c>
      <c r="BG4" s="124"/>
      <c r="BH4" s="125"/>
      <c r="BI4" s="120"/>
      <c r="BJ4" s="126" t="s">
        <v>117</v>
      </c>
      <c r="BK4" s="127" t="str">
        <f aca="false">高校・一般種目登録!$H62</f>
        <v/>
      </c>
      <c r="BL4" s="127" t="e">
        <f aca="false">#REF!</f>
        <v>#REF!</v>
      </c>
      <c r="BM4" s="124"/>
      <c r="BN4" s="125"/>
      <c r="BO4" s="126" t="s">
        <v>117</v>
      </c>
      <c r="BP4" s="127" t="str">
        <f aca="false">高校・一般種目登録!$H69</f>
        <v/>
      </c>
      <c r="BQ4" s="127" t="e">
        <f aca="false">#REF!</f>
        <v>#REF!</v>
      </c>
      <c r="BR4" s="124"/>
      <c r="BS4" s="125"/>
      <c r="BT4" s="120"/>
      <c r="BU4" s="126" t="s">
        <v>117</v>
      </c>
      <c r="BV4" s="127" t="str">
        <f aca="false">高校・一般種目登録!$H70</f>
        <v/>
      </c>
      <c r="BW4" s="127" t="e">
        <f aca="false">#REF!</f>
        <v>#REF!</v>
      </c>
      <c r="BX4" s="124"/>
      <c r="BY4" s="125"/>
      <c r="BZ4" s="126" t="s">
        <v>117</v>
      </c>
      <c r="CA4" s="127" t="str">
        <f aca="false">高校・一般種目登録!$H77</f>
        <v/>
      </c>
      <c r="CB4" s="127" t="e">
        <f aca="false">#REF!</f>
        <v>#REF!</v>
      </c>
      <c r="CC4" s="124"/>
      <c r="CD4" s="125"/>
      <c r="CE4" s="120"/>
      <c r="CF4" s="126" t="s">
        <v>117</v>
      </c>
      <c r="CG4" s="127" t="str">
        <f aca="false">高校・一般種目登録!$H78</f>
        <v/>
      </c>
      <c r="CH4" s="127" t="e">
        <f aca="false">#REF!</f>
        <v>#REF!</v>
      </c>
      <c r="CI4" s="124"/>
      <c r="CJ4" s="125"/>
      <c r="CK4" s="126" t="s">
        <v>117</v>
      </c>
      <c r="CL4" s="127" t="str">
        <f aca="false">高校・一般種目登録!$H85</f>
        <v/>
      </c>
      <c r="CM4" s="127" t="e">
        <f aca="false">#REF!</f>
        <v>#REF!</v>
      </c>
      <c r="CN4" s="124"/>
      <c r="CO4" s="125"/>
      <c r="CP4" s="120"/>
      <c r="CQ4" s="126" t="s">
        <v>117</v>
      </c>
      <c r="CR4" s="127" t="str">
        <f aca="false">高校・一般種目登録!$H86</f>
        <v/>
      </c>
      <c r="CS4" s="127" t="e">
        <f aca="false">#REF!</f>
        <v>#REF!</v>
      </c>
      <c r="CT4" s="124"/>
      <c r="CU4" s="125"/>
      <c r="CV4" s="126" t="s">
        <v>117</v>
      </c>
      <c r="CW4" s="127" t="str">
        <f aca="false">高校・一般種目登録!$H93</f>
        <v/>
      </c>
      <c r="CX4" s="127" t="e">
        <f aca="false">#REF!</f>
        <v>#REF!</v>
      </c>
      <c r="CY4" s="124"/>
      <c r="CZ4" s="125"/>
      <c r="DA4" s="120"/>
      <c r="DB4" s="126" t="s">
        <v>117</v>
      </c>
      <c r="DC4" s="127" t="str">
        <f aca="false">高校・一般種目登録!$H94</f>
        <v/>
      </c>
      <c r="DD4" s="127" t="e">
        <f aca="false">#REF!</f>
        <v>#REF!</v>
      </c>
      <c r="DE4" s="124"/>
      <c r="DF4" s="125"/>
    </row>
    <row r="5" customFormat="false" ht="16.5" hidden="false" customHeight="true" outlineLevel="0" collapsed="false">
      <c r="A5" s="128" t="s">
        <v>118</v>
      </c>
      <c r="B5" s="129" t="str">
        <f aca="false">IF(B7="","",高校・一般種目登録!$D$3)</f>
        <v/>
      </c>
      <c r="C5" s="129"/>
      <c r="D5" s="130" t="s">
        <v>119</v>
      </c>
      <c r="E5" s="131" t="str">
        <f aca="false">高校・一般種目登録!$I21</f>
        <v/>
      </c>
      <c r="F5" s="120"/>
      <c r="G5" s="128" t="s">
        <v>118</v>
      </c>
      <c r="H5" s="129" t="str">
        <f aca="false">IF(H7="","",高校・一般種目登録!$D$3)</f>
        <v/>
      </c>
      <c r="I5" s="129"/>
      <c r="J5" s="130" t="s">
        <v>119</v>
      </c>
      <c r="K5" s="131" t="str">
        <f aca="false">高校・一般種目登録!$I22</f>
        <v/>
      </c>
      <c r="L5" s="128" t="s">
        <v>118</v>
      </c>
      <c r="M5" s="129" t="str">
        <f aca="false">IF(M7="","",高校・一般種目登録!$D$3)</f>
        <v/>
      </c>
      <c r="N5" s="129"/>
      <c r="O5" s="130" t="s">
        <v>119</v>
      </c>
      <c r="P5" s="131" t="str">
        <f aca="false">高校・一般種目登録!$I29</f>
        <v/>
      </c>
      <c r="Q5" s="120"/>
      <c r="R5" s="128" t="s">
        <v>118</v>
      </c>
      <c r="S5" s="129" t="str">
        <f aca="false">IF(S7="","",高校・一般種目登録!$D$3)</f>
        <v/>
      </c>
      <c r="T5" s="129"/>
      <c r="U5" s="130" t="s">
        <v>119</v>
      </c>
      <c r="V5" s="131" t="str">
        <f aca="false">高校・一般種目登録!$I30</f>
        <v/>
      </c>
      <c r="W5" s="128" t="s">
        <v>118</v>
      </c>
      <c r="X5" s="129" t="str">
        <f aca="false">IF(X7="","",高校・一般種目登録!$D$3)</f>
        <v/>
      </c>
      <c r="Y5" s="129"/>
      <c r="Z5" s="130" t="s">
        <v>119</v>
      </c>
      <c r="AA5" s="131" t="str">
        <f aca="false">高校・一般種目登録!$I37</f>
        <v/>
      </c>
      <c r="AB5" s="120"/>
      <c r="AC5" s="128" t="s">
        <v>118</v>
      </c>
      <c r="AD5" s="129" t="str">
        <f aca="false">IF(AD7="","",高校・一般種目登録!$D$3)</f>
        <v/>
      </c>
      <c r="AE5" s="129"/>
      <c r="AF5" s="130" t="s">
        <v>119</v>
      </c>
      <c r="AG5" s="131" t="str">
        <f aca="false">高校・一般種目登録!$I38</f>
        <v/>
      </c>
      <c r="AH5" s="128" t="s">
        <v>118</v>
      </c>
      <c r="AI5" s="129" t="str">
        <f aca="false">IF(AI7="","",高校・一般種目登録!$D$3)</f>
        <v/>
      </c>
      <c r="AJ5" s="129"/>
      <c r="AK5" s="130" t="s">
        <v>119</v>
      </c>
      <c r="AL5" s="131" t="str">
        <f aca="false">高校・一般種目登録!$I45</f>
        <v/>
      </c>
      <c r="AM5" s="120"/>
      <c r="AN5" s="128" t="s">
        <v>118</v>
      </c>
      <c r="AO5" s="129" t="str">
        <f aca="false">IF(AO7="","",高校・一般種目登録!$D$3)</f>
        <v/>
      </c>
      <c r="AP5" s="129"/>
      <c r="AQ5" s="130" t="s">
        <v>119</v>
      </c>
      <c r="AR5" s="131" t="str">
        <f aca="false">高校・一般種目登録!$I46</f>
        <v/>
      </c>
      <c r="AS5" s="128" t="s">
        <v>118</v>
      </c>
      <c r="AT5" s="129" t="str">
        <f aca="false">IF(AT7="","",高校・一般種目登録!$D$3)</f>
        <v/>
      </c>
      <c r="AU5" s="129"/>
      <c r="AV5" s="130" t="s">
        <v>119</v>
      </c>
      <c r="AW5" s="131" t="str">
        <f aca="false">高校・一般種目登録!$I53</f>
        <v/>
      </c>
      <c r="AX5" s="120"/>
      <c r="AY5" s="128" t="s">
        <v>118</v>
      </c>
      <c r="AZ5" s="129" t="str">
        <f aca="false">IF(AZ7="","",高校・一般種目登録!$D$3)</f>
        <v/>
      </c>
      <c r="BA5" s="129"/>
      <c r="BB5" s="130" t="s">
        <v>119</v>
      </c>
      <c r="BC5" s="131" t="str">
        <f aca="false">高校・一般種目登録!$I54</f>
        <v/>
      </c>
      <c r="BD5" s="128" t="s">
        <v>118</v>
      </c>
      <c r="BE5" s="129" t="str">
        <f aca="false">IF(BE7="","",高校・一般種目登録!$D$3)</f>
        <v/>
      </c>
      <c r="BF5" s="129"/>
      <c r="BG5" s="130" t="s">
        <v>119</v>
      </c>
      <c r="BH5" s="131" t="str">
        <f aca="false">高校・一般種目登録!$I61</f>
        <v/>
      </c>
      <c r="BI5" s="120"/>
      <c r="BJ5" s="128" t="s">
        <v>118</v>
      </c>
      <c r="BK5" s="129" t="str">
        <f aca="false">IF(BK7="","",高校・一般種目登録!$D$3)</f>
        <v/>
      </c>
      <c r="BL5" s="129"/>
      <c r="BM5" s="130" t="s">
        <v>119</v>
      </c>
      <c r="BN5" s="131" t="str">
        <f aca="false">高校・一般種目登録!$I62</f>
        <v/>
      </c>
      <c r="BO5" s="128" t="s">
        <v>118</v>
      </c>
      <c r="BP5" s="129" t="str">
        <f aca="false">IF(BP7="","",高校・一般種目登録!$D$3)</f>
        <v/>
      </c>
      <c r="BQ5" s="129"/>
      <c r="BR5" s="130" t="s">
        <v>119</v>
      </c>
      <c r="BS5" s="131" t="str">
        <f aca="false">高校・一般種目登録!$I69</f>
        <v/>
      </c>
      <c r="BT5" s="120"/>
      <c r="BU5" s="128" t="s">
        <v>118</v>
      </c>
      <c r="BV5" s="129" t="str">
        <f aca="false">IF(BV7="","",高校・一般種目登録!$D$3)</f>
        <v/>
      </c>
      <c r="BW5" s="129"/>
      <c r="BX5" s="130" t="s">
        <v>119</v>
      </c>
      <c r="BY5" s="131" t="str">
        <f aca="false">高校・一般種目登録!$I70</f>
        <v/>
      </c>
      <c r="BZ5" s="128" t="s">
        <v>118</v>
      </c>
      <c r="CA5" s="129" t="str">
        <f aca="false">IF(CA7="","",高校・一般種目登録!$D$3)</f>
        <v/>
      </c>
      <c r="CB5" s="129"/>
      <c r="CC5" s="130" t="s">
        <v>119</v>
      </c>
      <c r="CD5" s="131" t="str">
        <f aca="false">高校・一般種目登録!$I77</f>
        <v/>
      </c>
      <c r="CE5" s="120"/>
      <c r="CF5" s="128" t="s">
        <v>118</v>
      </c>
      <c r="CG5" s="129" t="str">
        <f aca="false">IF(CG7="","",高校・一般種目登録!$D$3)</f>
        <v/>
      </c>
      <c r="CH5" s="129"/>
      <c r="CI5" s="130" t="s">
        <v>119</v>
      </c>
      <c r="CJ5" s="131" t="str">
        <f aca="false">高校・一般種目登録!$I78</f>
        <v/>
      </c>
      <c r="CK5" s="128" t="s">
        <v>118</v>
      </c>
      <c r="CL5" s="129" t="str">
        <f aca="false">IF(CL7="","",高校・一般種目登録!$D$3)</f>
        <v/>
      </c>
      <c r="CM5" s="129"/>
      <c r="CN5" s="130" t="s">
        <v>119</v>
      </c>
      <c r="CO5" s="131" t="str">
        <f aca="false">高校・一般種目登録!$I85</f>
        <v/>
      </c>
      <c r="CP5" s="120"/>
      <c r="CQ5" s="128" t="s">
        <v>118</v>
      </c>
      <c r="CR5" s="129" t="str">
        <f aca="false">IF(CR7="","",高校・一般種目登録!$D$3)</f>
        <v/>
      </c>
      <c r="CS5" s="129"/>
      <c r="CT5" s="130" t="s">
        <v>119</v>
      </c>
      <c r="CU5" s="131" t="str">
        <f aca="false">高校・一般種目登録!$I86</f>
        <v/>
      </c>
      <c r="CV5" s="128" t="s">
        <v>118</v>
      </c>
      <c r="CW5" s="129" t="str">
        <f aca="false">IF(CW7="","",高校・一般種目登録!$D$3)</f>
        <v/>
      </c>
      <c r="CX5" s="129"/>
      <c r="CY5" s="130" t="s">
        <v>119</v>
      </c>
      <c r="CZ5" s="131" t="str">
        <f aca="false">高校・一般種目登録!$I93</f>
        <v/>
      </c>
      <c r="DA5" s="120"/>
      <c r="DB5" s="128" t="s">
        <v>118</v>
      </c>
      <c r="DC5" s="129" t="str">
        <f aca="false">IF(DC7="","",高校・一般種目登録!$D$3)</f>
        <v/>
      </c>
      <c r="DD5" s="129"/>
      <c r="DE5" s="130" t="s">
        <v>119</v>
      </c>
      <c r="DF5" s="131" t="str">
        <f aca="false">高校・一般種目登録!$I94</f>
        <v/>
      </c>
    </row>
    <row r="6" customFormat="false" ht="16.5" hidden="false" customHeight="true" outlineLevel="0" collapsed="false">
      <c r="A6" s="126" t="s">
        <v>120</v>
      </c>
      <c r="B6" s="129"/>
      <c r="C6" s="129"/>
      <c r="D6" s="130" t="s">
        <v>121</v>
      </c>
      <c r="E6" s="131"/>
      <c r="F6" s="120"/>
      <c r="G6" s="126" t="s">
        <v>120</v>
      </c>
      <c r="H6" s="129"/>
      <c r="I6" s="129"/>
      <c r="J6" s="130" t="s">
        <v>121</v>
      </c>
      <c r="K6" s="131"/>
      <c r="L6" s="126" t="s">
        <v>120</v>
      </c>
      <c r="M6" s="129"/>
      <c r="N6" s="129"/>
      <c r="O6" s="130" t="s">
        <v>121</v>
      </c>
      <c r="P6" s="131"/>
      <c r="Q6" s="120"/>
      <c r="R6" s="126" t="s">
        <v>120</v>
      </c>
      <c r="S6" s="129"/>
      <c r="T6" s="129"/>
      <c r="U6" s="130" t="s">
        <v>121</v>
      </c>
      <c r="V6" s="131"/>
      <c r="W6" s="126" t="s">
        <v>120</v>
      </c>
      <c r="X6" s="129"/>
      <c r="Y6" s="129"/>
      <c r="Z6" s="130" t="s">
        <v>121</v>
      </c>
      <c r="AA6" s="131"/>
      <c r="AB6" s="120"/>
      <c r="AC6" s="126" t="s">
        <v>120</v>
      </c>
      <c r="AD6" s="129"/>
      <c r="AE6" s="129"/>
      <c r="AF6" s="130" t="s">
        <v>121</v>
      </c>
      <c r="AG6" s="131"/>
      <c r="AH6" s="126" t="s">
        <v>120</v>
      </c>
      <c r="AI6" s="129"/>
      <c r="AJ6" s="129"/>
      <c r="AK6" s="130" t="s">
        <v>121</v>
      </c>
      <c r="AL6" s="131"/>
      <c r="AM6" s="120"/>
      <c r="AN6" s="126" t="s">
        <v>120</v>
      </c>
      <c r="AO6" s="129"/>
      <c r="AP6" s="129"/>
      <c r="AQ6" s="130" t="s">
        <v>121</v>
      </c>
      <c r="AR6" s="131"/>
      <c r="AS6" s="126" t="s">
        <v>120</v>
      </c>
      <c r="AT6" s="129"/>
      <c r="AU6" s="129"/>
      <c r="AV6" s="130" t="s">
        <v>121</v>
      </c>
      <c r="AW6" s="131"/>
      <c r="AX6" s="120"/>
      <c r="AY6" s="126" t="s">
        <v>120</v>
      </c>
      <c r="AZ6" s="129"/>
      <c r="BA6" s="129"/>
      <c r="BB6" s="130" t="s">
        <v>121</v>
      </c>
      <c r="BC6" s="131"/>
      <c r="BD6" s="126" t="s">
        <v>120</v>
      </c>
      <c r="BE6" s="129"/>
      <c r="BF6" s="129"/>
      <c r="BG6" s="130" t="s">
        <v>121</v>
      </c>
      <c r="BH6" s="131"/>
      <c r="BI6" s="120"/>
      <c r="BJ6" s="126" t="s">
        <v>120</v>
      </c>
      <c r="BK6" s="129"/>
      <c r="BL6" s="129"/>
      <c r="BM6" s="130" t="s">
        <v>121</v>
      </c>
      <c r="BN6" s="131"/>
      <c r="BO6" s="126" t="s">
        <v>120</v>
      </c>
      <c r="BP6" s="129"/>
      <c r="BQ6" s="129"/>
      <c r="BR6" s="130" t="s">
        <v>121</v>
      </c>
      <c r="BS6" s="131"/>
      <c r="BT6" s="120"/>
      <c r="BU6" s="126" t="s">
        <v>120</v>
      </c>
      <c r="BV6" s="129"/>
      <c r="BW6" s="129"/>
      <c r="BX6" s="130" t="s">
        <v>121</v>
      </c>
      <c r="BY6" s="131"/>
      <c r="BZ6" s="126" t="s">
        <v>120</v>
      </c>
      <c r="CA6" s="129"/>
      <c r="CB6" s="129"/>
      <c r="CC6" s="130" t="s">
        <v>121</v>
      </c>
      <c r="CD6" s="131"/>
      <c r="CE6" s="120"/>
      <c r="CF6" s="126" t="s">
        <v>120</v>
      </c>
      <c r="CG6" s="129"/>
      <c r="CH6" s="129"/>
      <c r="CI6" s="130" t="s">
        <v>121</v>
      </c>
      <c r="CJ6" s="131"/>
      <c r="CK6" s="126" t="s">
        <v>120</v>
      </c>
      <c r="CL6" s="129"/>
      <c r="CM6" s="129"/>
      <c r="CN6" s="130" t="s">
        <v>121</v>
      </c>
      <c r="CO6" s="131"/>
      <c r="CP6" s="120"/>
      <c r="CQ6" s="126" t="s">
        <v>120</v>
      </c>
      <c r="CR6" s="129"/>
      <c r="CS6" s="129"/>
      <c r="CT6" s="130" t="s">
        <v>121</v>
      </c>
      <c r="CU6" s="131"/>
      <c r="CV6" s="126" t="s">
        <v>120</v>
      </c>
      <c r="CW6" s="129"/>
      <c r="CX6" s="129"/>
      <c r="CY6" s="130" t="s">
        <v>121</v>
      </c>
      <c r="CZ6" s="131"/>
      <c r="DA6" s="120"/>
      <c r="DB6" s="126" t="s">
        <v>120</v>
      </c>
      <c r="DC6" s="129"/>
      <c r="DD6" s="129"/>
      <c r="DE6" s="130" t="s">
        <v>121</v>
      </c>
      <c r="DF6" s="131"/>
    </row>
    <row r="7" customFormat="false" ht="33" hidden="false" customHeight="true" outlineLevel="0" collapsed="false">
      <c r="A7" s="132" t="s">
        <v>122</v>
      </c>
      <c r="B7" s="131" t="str">
        <f aca="false">高校・一般種目登録!$C21&amp;高校・一般種目登録!$D21</f>
        <v/>
      </c>
      <c r="C7" s="131"/>
      <c r="D7" s="131"/>
      <c r="E7" s="131"/>
      <c r="F7" s="120"/>
      <c r="G7" s="132" t="s">
        <v>122</v>
      </c>
      <c r="H7" s="131" t="str">
        <f aca="false">高校・一般種目登録!$C22&amp;高校・一般種目登録!$D22</f>
        <v/>
      </c>
      <c r="I7" s="131"/>
      <c r="J7" s="131"/>
      <c r="K7" s="131"/>
      <c r="L7" s="132" t="s">
        <v>122</v>
      </c>
      <c r="M7" s="131" t="str">
        <f aca="false">高校・一般種目登録!$C29&amp;高校・一般種目登録!$D29</f>
        <v/>
      </c>
      <c r="N7" s="131"/>
      <c r="O7" s="131"/>
      <c r="P7" s="131"/>
      <c r="Q7" s="120"/>
      <c r="R7" s="132" t="s">
        <v>122</v>
      </c>
      <c r="S7" s="131" t="str">
        <f aca="false">高校・一般種目登録!$C30&amp;高校・一般種目登録!$D30</f>
        <v/>
      </c>
      <c r="T7" s="131"/>
      <c r="U7" s="131"/>
      <c r="V7" s="131"/>
      <c r="W7" s="132" t="s">
        <v>122</v>
      </c>
      <c r="X7" s="131" t="str">
        <f aca="false">高校・一般種目登録!$C37&amp;高校・一般種目登録!$D37</f>
        <v/>
      </c>
      <c r="Y7" s="131"/>
      <c r="Z7" s="131"/>
      <c r="AA7" s="131"/>
      <c r="AB7" s="120"/>
      <c r="AC7" s="132" t="s">
        <v>122</v>
      </c>
      <c r="AD7" s="131" t="str">
        <f aca="false">高校・一般種目登録!$C38&amp;高校・一般種目登録!$D38</f>
        <v/>
      </c>
      <c r="AE7" s="131"/>
      <c r="AF7" s="131"/>
      <c r="AG7" s="131"/>
      <c r="AH7" s="132" t="s">
        <v>122</v>
      </c>
      <c r="AI7" s="131" t="str">
        <f aca="false">高校・一般種目登録!$C45&amp;高校・一般種目登録!$D45</f>
        <v/>
      </c>
      <c r="AJ7" s="131"/>
      <c r="AK7" s="131"/>
      <c r="AL7" s="131"/>
      <c r="AM7" s="120"/>
      <c r="AN7" s="132" t="s">
        <v>122</v>
      </c>
      <c r="AO7" s="131" t="str">
        <f aca="false">高校・一般種目登録!$C46&amp;高校・一般種目登録!$D46</f>
        <v/>
      </c>
      <c r="AP7" s="131"/>
      <c r="AQ7" s="131"/>
      <c r="AR7" s="131"/>
      <c r="AS7" s="132" t="s">
        <v>122</v>
      </c>
      <c r="AT7" s="131" t="str">
        <f aca="false">高校・一般種目登録!$C53&amp;高校・一般種目登録!$D53</f>
        <v/>
      </c>
      <c r="AU7" s="131"/>
      <c r="AV7" s="131"/>
      <c r="AW7" s="131"/>
      <c r="AX7" s="120"/>
      <c r="AY7" s="132" t="s">
        <v>122</v>
      </c>
      <c r="AZ7" s="131" t="str">
        <f aca="false">高校・一般種目登録!$C54&amp;高校・一般種目登録!$D54</f>
        <v/>
      </c>
      <c r="BA7" s="131"/>
      <c r="BB7" s="131"/>
      <c r="BC7" s="131"/>
      <c r="BD7" s="132" t="s">
        <v>122</v>
      </c>
      <c r="BE7" s="131" t="str">
        <f aca="false">高校・一般種目登録!$C61&amp;高校・一般種目登録!$D61</f>
        <v/>
      </c>
      <c r="BF7" s="131"/>
      <c r="BG7" s="131"/>
      <c r="BH7" s="131"/>
      <c r="BI7" s="120"/>
      <c r="BJ7" s="132" t="s">
        <v>122</v>
      </c>
      <c r="BK7" s="131" t="str">
        <f aca="false">高校・一般種目登録!$C62&amp;高校・一般種目登録!$D62</f>
        <v/>
      </c>
      <c r="BL7" s="131"/>
      <c r="BM7" s="131"/>
      <c r="BN7" s="131"/>
      <c r="BO7" s="132" t="s">
        <v>122</v>
      </c>
      <c r="BP7" s="131" t="str">
        <f aca="false">高校・一般種目登録!$C69&amp;高校・一般種目登録!$D69</f>
        <v/>
      </c>
      <c r="BQ7" s="131"/>
      <c r="BR7" s="131"/>
      <c r="BS7" s="131"/>
      <c r="BT7" s="120"/>
      <c r="BU7" s="132" t="s">
        <v>122</v>
      </c>
      <c r="BV7" s="131" t="str">
        <f aca="false">高校・一般種目登録!$C70&amp;高校・一般種目登録!$D70</f>
        <v/>
      </c>
      <c r="BW7" s="131"/>
      <c r="BX7" s="131"/>
      <c r="BY7" s="131"/>
      <c r="BZ7" s="132" t="s">
        <v>122</v>
      </c>
      <c r="CA7" s="131" t="str">
        <f aca="false">高校・一般種目登録!$C77&amp;高校・一般種目登録!$D77</f>
        <v/>
      </c>
      <c r="CB7" s="131"/>
      <c r="CC7" s="131"/>
      <c r="CD7" s="131"/>
      <c r="CE7" s="120"/>
      <c r="CF7" s="132" t="s">
        <v>122</v>
      </c>
      <c r="CG7" s="131" t="str">
        <f aca="false">高校・一般種目登録!$C78&amp;高校・一般種目登録!$D78</f>
        <v/>
      </c>
      <c r="CH7" s="131"/>
      <c r="CI7" s="131"/>
      <c r="CJ7" s="131"/>
      <c r="CK7" s="132" t="s">
        <v>122</v>
      </c>
      <c r="CL7" s="131" t="str">
        <f aca="false">高校・一般種目登録!$C85&amp;高校・一般種目登録!$D85</f>
        <v/>
      </c>
      <c r="CM7" s="131"/>
      <c r="CN7" s="131"/>
      <c r="CO7" s="131"/>
      <c r="CP7" s="120"/>
      <c r="CQ7" s="132" t="s">
        <v>122</v>
      </c>
      <c r="CR7" s="131" t="str">
        <f aca="false">高校・一般種目登録!$C86&amp;高校・一般種目登録!$D86</f>
        <v/>
      </c>
      <c r="CS7" s="131"/>
      <c r="CT7" s="131"/>
      <c r="CU7" s="131"/>
      <c r="CV7" s="132" t="s">
        <v>122</v>
      </c>
      <c r="CW7" s="131" t="str">
        <f aca="false">高校・一般種目登録!$C93&amp;高校・一般種目登録!$D93</f>
        <v/>
      </c>
      <c r="CX7" s="131"/>
      <c r="CY7" s="131"/>
      <c r="CZ7" s="131"/>
      <c r="DA7" s="120"/>
      <c r="DB7" s="132" t="s">
        <v>122</v>
      </c>
      <c r="DC7" s="131" t="str">
        <f aca="false">高校・一般種目登録!$C94&amp;高校・一般種目登録!$D94</f>
        <v/>
      </c>
      <c r="DD7" s="131"/>
      <c r="DE7" s="131"/>
      <c r="DF7" s="131"/>
    </row>
    <row r="8" customFormat="false" ht="16.5" hidden="false" customHeight="true" outlineLevel="0" collapsed="false">
      <c r="A8" s="133" t="s">
        <v>123</v>
      </c>
      <c r="B8" s="134" t="str">
        <f aca="false">IF(高校・一般種目登録!$K21="","",高校・一般種目登録!$K21)</f>
        <v/>
      </c>
      <c r="C8" s="135" t="s">
        <v>124</v>
      </c>
      <c r="D8" s="135"/>
      <c r="E8" s="135"/>
      <c r="F8" s="120"/>
      <c r="G8" s="133" t="s">
        <v>123</v>
      </c>
      <c r="H8" s="134" t="str">
        <f aca="false">IF(高校・一般種目登録!$K22="","",高校・一般種目登録!$K22)</f>
        <v/>
      </c>
      <c r="I8" s="135" t="s">
        <v>124</v>
      </c>
      <c r="J8" s="135"/>
      <c r="K8" s="135"/>
      <c r="L8" s="133" t="s">
        <v>123</v>
      </c>
      <c r="M8" s="134" t="str">
        <f aca="false">IF(高校・一般種目登録!$K29="","",高校・一般種目登録!$K29)</f>
        <v/>
      </c>
      <c r="N8" s="135" t="s">
        <v>124</v>
      </c>
      <c r="O8" s="135"/>
      <c r="P8" s="135"/>
      <c r="Q8" s="120"/>
      <c r="R8" s="133" t="s">
        <v>123</v>
      </c>
      <c r="S8" s="134" t="str">
        <f aca="false">IF(高校・一般種目登録!$K30="","",高校・一般種目登録!$K30)</f>
        <v/>
      </c>
      <c r="T8" s="135" t="s">
        <v>124</v>
      </c>
      <c r="U8" s="135"/>
      <c r="V8" s="135"/>
      <c r="W8" s="133" t="s">
        <v>123</v>
      </c>
      <c r="X8" s="134" t="str">
        <f aca="false">IF(高校・一般種目登録!$K37="","",高校・一般種目登録!$K37)</f>
        <v/>
      </c>
      <c r="Y8" s="135" t="s">
        <v>124</v>
      </c>
      <c r="Z8" s="135"/>
      <c r="AA8" s="135"/>
      <c r="AB8" s="120"/>
      <c r="AC8" s="133" t="s">
        <v>123</v>
      </c>
      <c r="AD8" s="134" t="str">
        <f aca="false">IF(高校・一般種目登録!$K38="","",高校・一般種目登録!$K38)</f>
        <v/>
      </c>
      <c r="AE8" s="135" t="s">
        <v>124</v>
      </c>
      <c r="AF8" s="135"/>
      <c r="AG8" s="135"/>
      <c r="AH8" s="133" t="s">
        <v>123</v>
      </c>
      <c r="AI8" s="134" t="str">
        <f aca="false">IF(高校・一般種目登録!$K45="","",高校・一般種目登録!$K45)</f>
        <v/>
      </c>
      <c r="AJ8" s="135" t="s">
        <v>124</v>
      </c>
      <c r="AK8" s="135"/>
      <c r="AL8" s="135"/>
      <c r="AM8" s="120"/>
      <c r="AN8" s="133" t="s">
        <v>123</v>
      </c>
      <c r="AO8" s="134" t="str">
        <f aca="false">IF(高校・一般種目登録!$K46="","",高校・一般種目登録!$K46)</f>
        <v/>
      </c>
      <c r="AP8" s="135" t="s">
        <v>124</v>
      </c>
      <c r="AQ8" s="135"/>
      <c r="AR8" s="135"/>
      <c r="AS8" s="133" t="s">
        <v>123</v>
      </c>
      <c r="AT8" s="134" t="str">
        <f aca="false">IF(高校・一般種目登録!$K53="","",高校・一般種目登録!$K53)</f>
        <v/>
      </c>
      <c r="AU8" s="135" t="s">
        <v>124</v>
      </c>
      <c r="AV8" s="135"/>
      <c r="AW8" s="135"/>
      <c r="AX8" s="120"/>
      <c r="AY8" s="133" t="s">
        <v>123</v>
      </c>
      <c r="AZ8" s="134" t="str">
        <f aca="false">IF(高校・一般種目登録!$K54="","",高校・一般種目登録!$K54)</f>
        <v/>
      </c>
      <c r="BA8" s="135" t="s">
        <v>124</v>
      </c>
      <c r="BB8" s="135"/>
      <c r="BC8" s="135"/>
      <c r="BD8" s="133" t="s">
        <v>123</v>
      </c>
      <c r="BE8" s="134" t="str">
        <f aca="false">IF(高校・一般種目登録!$K61="","",高校・一般種目登録!$K61)</f>
        <v/>
      </c>
      <c r="BF8" s="135" t="s">
        <v>124</v>
      </c>
      <c r="BG8" s="135"/>
      <c r="BH8" s="135"/>
      <c r="BI8" s="120"/>
      <c r="BJ8" s="133" t="s">
        <v>123</v>
      </c>
      <c r="BK8" s="134" t="str">
        <f aca="false">IF(高校・一般種目登録!$K62="","",高校・一般種目登録!$K62)</f>
        <v/>
      </c>
      <c r="BL8" s="135" t="s">
        <v>124</v>
      </c>
      <c r="BM8" s="135"/>
      <c r="BN8" s="135"/>
      <c r="BO8" s="133" t="s">
        <v>123</v>
      </c>
      <c r="BP8" s="134" t="str">
        <f aca="false">IF(高校・一般種目登録!$K69="","",高校・一般種目登録!$K69)</f>
        <v/>
      </c>
      <c r="BQ8" s="135" t="s">
        <v>124</v>
      </c>
      <c r="BR8" s="135"/>
      <c r="BS8" s="135"/>
      <c r="BT8" s="120"/>
      <c r="BU8" s="133" t="s">
        <v>123</v>
      </c>
      <c r="BV8" s="134" t="str">
        <f aca="false">IF(高校・一般種目登録!$K70="","",高校・一般種目登録!$K70)</f>
        <v/>
      </c>
      <c r="BW8" s="135" t="s">
        <v>124</v>
      </c>
      <c r="BX8" s="135"/>
      <c r="BY8" s="135"/>
      <c r="BZ8" s="133" t="s">
        <v>123</v>
      </c>
      <c r="CA8" s="134" t="str">
        <f aca="false">IF(高校・一般種目登録!$K77="","",高校・一般種目登録!$K77)</f>
        <v/>
      </c>
      <c r="CB8" s="135" t="s">
        <v>124</v>
      </c>
      <c r="CC8" s="135"/>
      <c r="CD8" s="135"/>
      <c r="CE8" s="120"/>
      <c r="CF8" s="133" t="s">
        <v>123</v>
      </c>
      <c r="CG8" s="134" t="str">
        <f aca="false">IF(高校・一般種目登録!$K78="","",高校・一般種目登録!$K78)</f>
        <v/>
      </c>
      <c r="CH8" s="135" t="s">
        <v>124</v>
      </c>
      <c r="CI8" s="135"/>
      <c r="CJ8" s="135"/>
      <c r="CK8" s="133" t="s">
        <v>123</v>
      </c>
      <c r="CL8" s="134" t="str">
        <f aca="false">IF(高校・一般種目登録!$K85="","",高校・一般種目登録!$K85)</f>
        <v/>
      </c>
      <c r="CM8" s="135" t="s">
        <v>124</v>
      </c>
      <c r="CN8" s="135"/>
      <c r="CO8" s="135"/>
      <c r="CP8" s="120"/>
      <c r="CQ8" s="133" t="s">
        <v>123</v>
      </c>
      <c r="CR8" s="134" t="str">
        <f aca="false">IF(高校・一般種目登録!$K86="","",高校・一般種目登録!$K86)</f>
        <v/>
      </c>
      <c r="CS8" s="135" t="s">
        <v>124</v>
      </c>
      <c r="CT8" s="135"/>
      <c r="CU8" s="135"/>
      <c r="CV8" s="133" t="s">
        <v>123</v>
      </c>
      <c r="CW8" s="134" t="str">
        <f aca="false">IF(高校・一般種目登録!$K93="","",高校・一般種目登録!$K93)</f>
        <v/>
      </c>
      <c r="CX8" s="135" t="s">
        <v>124</v>
      </c>
      <c r="CY8" s="135"/>
      <c r="CZ8" s="135"/>
      <c r="DA8" s="120"/>
      <c r="DB8" s="133" t="s">
        <v>123</v>
      </c>
      <c r="DC8" s="134" t="str">
        <f aca="false">IF(高校・一般種目登録!$K94="","",高校・一般種目登録!$K94)</f>
        <v/>
      </c>
      <c r="DD8" s="135" t="s">
        <v>124</v>
      </c>
      <c r="DE8" s="135"/>
      <c r="DF8" s="135"/>
    </row>
    <row r="9" customFormat="false" ht="16.5" hidden="false" customHeight="true" outlineLevel="0" collapsed="false">
      <c r="A9" s="133"/>
      <c r="B9" s="134"/>
      <c r="C9" s="136"/>
      <c r="D9" s="136"/>
      <c r="E9" s="136"/>
      <c r="F9" s="120"/>
      <c r="G9" s="133"/>
      <c r="H9" s="134"/>
      <c r="I9" s="136"/>
      <c r="J9" s="136"/>
      <c r="K9" s="136"/>
      <c r="L9" s="133"/>
      <c r="M9" s="134"/>
      <c r="N9" s="136"/>
      <c r="O9" s="136"/>
      <c r="P9" s="136"/>
      <c r="Q9" s="120"/>
      <c r="R9" s="133"/>
      <c r="S9" s="134"/>
      <c r="T9" s="136"/>
      <c r="U9" s="136"/>
      <c r="V9" s="136"/>
      <c r="W9" s="133"/>
      <c r="X9" s="134"/>
      <c r="Y9" s="136"/>
      <c r="Z9" s="136"/>
      <c r="AA9" s="136"/>
      <c r="AB9" s="120"/>
      <c r="AC9" s="133"/>
      <c r="AD9" s="134"/>
      <c r="AE9" s="136"/>
      <c r="AF9" s="136"/>
      <c r="AG9" s="136"/>
      <c r="AH9" s="133"/>
      <c r="AI9" s="134"/>
      <c r="AJ9" s="136"/>
      <c r="AK9" s="136"/>
      <c r="AL9" s="136"/>
      <c r="AM9" s="120"/>
      <c r="AN9" s="133"/>
      <c r="AO9" s="134"/>
      <c r="AP9" s="136"/>
      <c r="AQ9" s="136"/>
      <c r="AR9" s="136"/>
      <c r="AS9" s="133"/>
      <c r="AT9" s="134"/>
      <c r="AU9" s="136"/>
      <c r="AV9" s="136"/>
      <c r="AW9" s="136"/>
      <c r="AX9" s="120"/>
      <c r="AY9" s="133"/>
      <c r="AZ9" s="134"/>
      <c r="BA9" s="136"/>
      <c r="BB9" s="136"/>
      <c r="BC9" s="136"/>
      <c r="BD9" s="133"/>
      <c r="BE9" s="134"/>
      <c r="BF9" s="136"/>
      <c r="BG9" s="136"/>
      <c r="BH9" s="136"/>
      <c r="BI9" s="120"/>
      <c r="BJ9" s="133"/>
      <c r="BK9" s="134"/>
      <c r="BL9" s="136"/>
      <c r="BM9" s="136"/>
      <c r="BN9" s="136"/>
      <c r="BO9" s="133"/>
      <c r="BP9" s="134"/>
      <c r="BQ9" s="136"/>
      <c r="BR9" s="136"/>
      <c r="BS9" s="136"/>
      <c r="BT9" s="120"/>
      <c r="BU9" s="133"/>
      <c r="BV9" s="134"/>
      <c r="BW9" s="136"/>
      <c r="BX9" s="136"/>
      <c r="BY9" s="136"/>
      <c r="BZ9" s="133"/>
      <c r="CA9" s="134"/>
      <c r="CB9" s="136"/>
      <c r="CC9" s="136"/>
      <c r="CD9" s="136"/>
      <c r="CE9" s="120"/>
      <c r="CF9" s="133"/>
      <c r="CG9" s="134"/>
      <c r="CH9" s="136"/>
      <c r="CI9" s="136"/>
      <c r="CJ9" s="136"/>
      <c r="CK9" s="133"/>
      <c r="CL9" s="134"/>
      <c r="CM9" s="136"/>
      <c r="CN9" s="136"/>
      <c r="CO9" s="136"/>
      <c r="CP9" s="120"/>
      <c r="CQ9" s="133"/>
      <c r="CR9" s="134"/>
      <c r="CS9" s="136"/>
      <c r="CT9" s="136"/>
      <c r="CU9" s="136"/>
      <c r="CV9" s="133"/>
      <c r="CW9" s="134"/>
      <c r="CX9" s="136"/>
      <c r="CY9" s="136"/>
      <c r="CZ9" s="136"/>
      <c r="DA9" s="120"/>
      <c r="DB9" s="133"/>
      <c r="DC9" s="134"/>
      <c r="DD9" s="136"/>
      <c r="DE9" s="136"/>
      <c r="DF9" s="136"/>
    </row>
    <row r="10" customFormat="false" ht="33" hidden="false" customHeight="true" outlineLevel="0" collapsed="false">
      <c r="A10" s="137" t="s">
        <v>125</v>
      </c>
      <c r="B10" s="138" t="str">
        <f aca="false">IF(高校・一般種目登録!$G21="","",高校・一般種目登録!$G21)</f>
        <v/>
      </c>
      <c r="C10" s="138"/>
      <c r="D10" s="138"/>
      <c r="E10" s="138"/>
      <c r="F10" s="120"/>
      <c r="G10" s="137" t="s">
        <v>125</v>
      </c>
      <c r="H10" s="138" t="str">
        <f aca="false">IF(高校・一般種目登録!$G22="","",高校・一般種目登録!$G22)</f>
        <v/>
      </c>
      <c r="I10" s="138"/>
      <c r="J10" s="138"/>
      <c r="K10" s="138"/>
      <c r="L10" s="137" t="s">
        <v>125</v>
      </c>
      <c r="M10" s="138" t="str">
        <f aca="false">IF(高校・一般種目登録!$G29="","",高校・一般種目登録!$G29)</f>
        <v/>
      </c>
      <c r="N10" s="138"/>
      <c r="O10" s="138"/>
      <c r="P10" s="138"/>
      <c r="Q10" s="120"/>
      <c r="R10" s="137" t="s">
        <v>125</v>
      </c>
      <c r="S10" s="138" t="str">
        <f aca="false">IF(高校・一般種目登録!$G30="","",高校・一般種目登録!$G30)</f>
        <v/>
      </c>
      <c r="T10" s="138"/>
      <c r="U10" s="138"/>
      <c r="V10" s="138"/>
      <c r="W10" s="137" t="s">
        <v>125</v>
      </c>
      <c r="X10" s="138" t="str">
        <f aca="false">IF(高校・一般種目登録!$G37="","",高校・一般種目登録!$G37)</f>
        <v/>
      </c>
      <c r="Y10" s="138"/>
      <c r="Z10" s="138"/>
      <c r="AA10" s="138"/>
      <c r="AB10" s="120"/>
      <c r="AC10" s="137" t="s">
        <v>125</v>
      </c>
      <c r="AD10" s="138" t="str">
        <f aca="false">IF(高校・一般種目登録!$G38="","",高校・一般種目登録!$G38)</f>
        <v/>
      </c>
      <c r="AE10" s="138"/>
      <c r="AF10" s="138"/>
      <c r="AG10" s="138"/>
      <c r="AH10" s="137" t="s">
        <v>125</v>
      </c>
      <c r="AI10" s="138" t="str">
        <f aca="false">IF(高校・一般種目登録!$G45="","",高校・一般種目登録!$G45)</f>
        <v/>
      </c>
      <c r="AJ10" s="138"/>
      <c r="AK10" s="138"/>
      <c r="AL10" s="138"/>
      <c r="AM10" s="120"/>
      <c r="AN10" s="137" t="s">
        <v>125</v>
      </c>
      <c r="AO10" s="138" t="str">
        <f aca="false">IF(高校・一般種目登録!$G46="","",高校・一般種目登録!$G46)</f>
        <v/>
      </c>
      <c r="AP10" s="138"/>
      <c r="AQ10" s="138"/>
      <c r="AR10" s="138"/>
      <c r="AS10" s="137" t="s">
        <v>125</v>
      </c>
      <c r="AT10" s="138" t="str">
        <f aca="false">IF(高校・一般種目登録!$G53="","",高校・一般種目登録!$G53)</f>
        <v/>
      </c>
      <c r="AU10" s="138"/>
      <c r="AV10" s="138"/>
      <c r="AW10" s="138"/>
      <c r="AX10" s="120"/>
      <c r="AY10" s="137" t="s">
        <v>125</v>
      </c>
      <c r="AZ10" s="138" t="str">
        <f aca="false">IF(高校・一般種目登録!$G54="","",高校・一般種目登録!$G54)</f>
        <v/>
      </c>
      <c r="BA10" s="138"/>
      <c r="BB10" s="138"/>
      <c r="BC10" s="138"/>
      <c r="BD10" s="137" t="s">
        <v>125</v>
      </c>
      <c r="BE10" s="138" t="str">
        <f aca="false">IF(高校・一般種目登録!$G61="","",高校・一般種目登録!$G61)</f>
        <v/>
      </c>
      <c r="BF10" s="138"/>
      <c r="BG10" s="138"/>
      <c r="BH10" s="138"/>
      <c r="BI10" s="120"/>
      <c r="BJ10" s="137" t="s">
        <v>125</v>
      </c>
      <c r="BK10" s="138" t="str">
        <f aca="false">IF(高校・一般種目登録!$G62="","",高校・一般種目登録!$G62)</f>
        <v/>
      </c>
      <c r="BL10" s="138"/>
      <c r="BM10" s="138"/>
      <c r="BN10" s="138"/>
      <c r="BO10" s="137" t="s">
        <v>125</v>
      </c>
      <c r="BP10" s="138" t="str">
        <f aca="false">IF(高校・一般種目登録!$G69="","",高校・一般種目登録!$G69)</f>
        <v/>
      </c>
      <c r="BQ10" s="138"/>
      <c r="BR10" s="138"/>
      <c r="BS10" s="138"/>
      <c r="BT10" s="120"/>
      <c r="BU10" s="137" t="s">
        <v>125</v>
      </c>
      <c r="BV10" s="138" t="str">
        <f aca="false">IF(高校・一般種目登録!$G70="","",高校・一般種目登録!$G70)</f>
        <v/>
      </c>
      <c r="BW10" s="138"/>
      <c r="BX10" s="138"/>
      <c r="BY10" s="138"/>
      <c r="BZ10" s="137" t="s">
        <v>125</v>
      </c>
      <c r="CA10" s="138" t="str">
        <f aca="false">IF(高校・一般種目登録!$G77="","",高校・一般種目登録!$G77)</f>
        <v/>
      </c>
      <c r="CB10" s="138"/>
      <c r="CC10" s="138"/>
      <c r="CD10" s="138"/>
      <c r="CE10" s="120"/>
      <c r="CF10" s="137" t="s">
        <v>125</v>
      </c>
      <c r="CG10" s="138" t="str">
        <f aca="false">IF(高校・一般種目登録!$G78="","",高校・一般種目登録!$G78)</f>
        <v/>
      </c>
      <c r="CH10" s="138"/>
      <c r="CI10" s="138"/>
      <c r="CJ10" s="138"/>
      <c r="CK10" s="137" t="s">
        <v>125</v>
      </c>
      <c r="CL10" s="138" t="str">
        <f aca="false">IF(高校・一般種目登録!$G85="","",高校・一般種目登録!$G85)</f>
        <v/>
      </c>
      <c r="CM10" s="138"/>
      <c r="CN10" s="138"/>
      <c r="CO10" s="138"/>
      <c r="CP10" s="120"/>
      <c r="CQ10" s="137" t="s">
        <v>125</v>
      </c>
      <c r="CR10" s="138" t="str">
        <f aca="false">IF(高校・一般種目登録!$G86="","",高校・一般種目登録!$G86)</f>
        <v/>
      </c>
      <c r="CS10" s="138"/>
      <c r="CT10" s="138"/>
      <c r="CU10" s="138"/>
      <c r="CV10" s="137" t="s">
        <v>125</v>
      </c>
      <c r="CW10" s="138" t="str">
        <f aca="false">IF(高校・一般種目登録!$G93="","",高校・一般種目登録!$G93)</f>
        <v/>
      </c>
      <c r="CX10" s="138"/>
      <c r="CY10" s="138"/>
      <c r="CZ10" s="138"/>
      <c r="DA10" s="120"/>
      <c r="DB10" s="137" t="s">
        <v>125</v>
      </c>
      <c r="DC10" s="138" t="str">
        <f aca="false">IF(高校・一般種目登録!$G94="","",高校・一般種目登録!$G94)</f>
        <v/>
      </c>
      <c r="DD10" s="138"/>
      <c r="DE10" s="138"/>
      <c r="DF10" s="138"/>
    </row>
    <row r="11" customFormat="false" ht="47.45" hidden="false" customHeight="true" outlineLevel="0" collapsed="false">
      <c r="A11" s="120"/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BL11" s="120"/>
      <c r="BM11" s="120"/>
      <c r="BN11" s="120"/>
      <c r="BO11" s="120"/>
      <c r="BP11" s="120"/>
      <c r="BQ11" s="120"/>
      <c r="BR11" s="120"/>
      <c r="BS11" s="120"/>
      <c r="BT11" s="120"/>
      <c r="BU11" s="120"/>
      <c r="BV11" s="120"/>
      <c r="BW11" s="120"/>
      <c r="BX11" s="120"/>
      <c r="BY11" s="120"/>
      <c r="BZ11" s="120"/>
      <c r="CA11" s="120"/>
      <c r="CB11" s="120"/>
      <c r="CC11" s="120"/>
      <c r="CD11" s="120"/>
      <c r="CE11" s="120"/>
      <c r="CF11" s="120"/>
      <c r="CG11" s="120"/>
      <c r="CH11" s="120"/>
      <c r="CI11" s="120"/>
      <c r="CJ11" s="120"/>
      <c r="CK11" s="120"/>
      <c r="CL11" s="120"/>
      <c r="CM11" s="120"/>
      <c r="CN11" s="120"/>
      <c r="CO11" s="120"/>
      <c r="CP11" s="120"/>
      <c r="CQ11" s="120"/>
      <c r="CR11" s="120"/>
      <c r="CS11" s="120"/>
      <c r="CT11" s="120"/>
      <c r="CU11" s="120"/>
      <c r="CV11" s="120"/>
      <c r="CW11" s="120"/>
      <c r="CX11" s="120"/>
      <c r="CY11" s="120"/>
      <c r="CZ11" s="120"/>
      <c r="DA11" s="120"/>
      <c r="DB11" s="120"/>
      <c r="DC11" s="120"/>
      <c r="DD11" s="120"/>
      <c r="DE11" s="120"/>
      <c r="DF11" s="120"/>
    </row>
    <row r="12" customFormat="false" ht="14.85" hidden="false" customHeight="true" outlineLevel="0" collapsed="false">
      <c r="A12" s="120" t="s">
        <v>114</v>
      </c>
      <c r="B12" s="120"/>
      <c r="C12" s="120"/>
      <c r="D12" s="120"/>
      <c r="E12" s="121" t="n">
        <v>3</v>
      </c>
      <c r="F12" s="120"/>
      <c r="G12" s="120" t="s">
        <v>114</v>
      </c>
      <c r="H12" s="120"/>
      <c r="I12" s="120"/>
      <c r="J12" s="120"/>
      <c r="K12" s="121" t="n">
        <v>4</v>
      </c>
      <c r="L12" s="120" t="s">
        <v>114</v>
      </c>
      <c r="M12" s="120"/>
      <c r="N12" s="120"/>
      <c r="O12" s="120"/>
      <c r="P12" s="121" t="n">
        <v>11</v>
      </c>
      <c r="Q12" s="120"/>
      <c r="R12" s="120" t="s">
        <v>114</v>
      </c>
      <c r="S12" s="120"/>
      <c r="T12" s="120"/>
      <c r="U12" s="120"/>
      <c r="V12" s="121" t="n">
        <v>12</v>
      </c>
      <c r="W12" s="120" t="s">
        <v>114</v>
      </c>
      <c r="X12" s="120"/>
      <c r="Y12" s="120"/>
      <c r="Z12" s="120"/>
      <c r="AA12" s="121" t="n">
        <v>19</v>
      </c>
      <c r="AB12" s="120"/>
      <c r="AC12" s="120" t="s">
        <v>114</v>
      </c>
      <c r="AD12" s="120"/>
      <c r="AE12" s="120"/>
      <c r="AF12" s="120"/>
      <c r="AG12" s="121" t="n">
        <v>20</v>
      </c>
      <c r="AH12" s="120" t="s">
        <v>114</v>
      </c>
      <c r="AI12" s="120"/>
      <c r="AJ12" s="120"/>
      <c r="AK12" s="120"/>
      <c r="AL12" s="121" t="n">
        <v>27</v>
      </c>
      <c r="AM12" s="120"/>
      <c r="AN12" s="120" t="s">
        <v>114</v>
      </c>
      <c r="AO12" s="120"/>
      <c r="AP12" s="120"/>
      <c r="AQ12" s="120"/>
      <c r="AR12" s="121" t="n">
        <v>28</v>
      </c>
      <c r="AS12" s="120" t="s">
        <v>114</v>
      </c>
      <c r="AT12" s="120"/>
      <c r="AU12" s="120"/>
      <c r="AV12" s="120"/>
      <c r="AW12" s="121" t="n">
        <v>35</v>
      </c>
      <c r="AX12" s="120"/>
      <c r="AY12" s="120" t="s">
        <v>114</v>
      </c>
      <c r="AZ12" s="120"/>
      <c r="BA12" s="120"/>
      <c r="BB12" s="120"/>
      <c r="BC12" s="121" t="n">
        <v>36</v>
      </c>
      <c r="BD12" s="120" t="s">
        <v>114</v>
      </c>
      <c r="BE12" s="120"/>
      <c r="BF12" s="120"/>
      <c r="BG12" s="120"/>
      <c r="BH12" s="121" t="n">
        <v>43</v>
      </c>
      <c r="BI12" s="120"/>
      <c r="BJ12" s="120" t="s">
        <v>114</v>
      </c>
      <c r="BK12" s="120"/>
      <c r="BL12" s="120"/>
      <c r="BM12" s="120"/>
      <c r="BN12" s="121" t="n">
        <v>44</v>
      </c>
      <c r="BO12" s="120" t="s">
        <v>114</v>
      </c>
      <c r="BP12" s="120"/>
      <c r="BQ12" s="120"/>
      <c r="BR12" s="120"/>
      <c r="BS12" s="121" t="n">
        <v>51</v>
      </c>
      <c r="BT12" s="120"/>
      <c r="BU12" s="120" t="s">
        <v>114</v>
      </c>
      <c r="BV12" s="120"/>
      <c r="BW12" s="120"/>
      <c r="BX12" s="120"/>
      <c r="BY12" s="121" t="n">
        <v>52</v>
      </c>
      <c r="BZ12" s="120" t="s">
        <v>114</v>
      </c>
      <c r="CA12" s="120"/>
      <c r="CB12" s="120"/>
      <c r="CC12" s="120"/>
      <c r="CD12" s="121" t="n">
        <v>59</v>
      </c>
      <c r="CE12" s="120"/>
      <c r="CF12" s="120" t="s">
        <v>114</v>
      </c>
      <c r="CG12" s="120"/>
      <c r="CH12" s="120"/>
      <c r="CI12" s="120"/>
      <c r="CJ12" s="121" t="n">
        <v>60</v>
      </c>
      <c r="CK12" s="120" t="s">
        <v>114</v>
      </c>
      <c r="CL12" s="120"/>
      <c r="CM12" s="120"/>
      <c r="CN12" s="120"/>
      <c r="CO12" s="121" t="n">
        <v>67</v>
      </c>
      <c r="CP12" s="120"/>
      <c r="CQ12" s="120" t="s">
        <v>114</v>
      </c>
      <c r="CR12" s="120"/>
      <c r="CS12" s="120"/>
      <c r="CT12" s="120"/>
      <c r="CU12" s="121" t="n">
        <v>68</v>
      </c>
      <c r="CV12" s="120" t="s">
        <v>114</v>
      </c>
      <c r="CW12" s="120"/>
      <c r="CX12" s="120"/>
      <c r="CY12" s="120"/>
      <c r="CZ12" s="121" t="n">
        <v>75</v>
      </c>
      <c r="DA12" s="120"/>
      <c r="DB12" s="120" t="s">
        <v>114</v>
      </c>
      <c r="DC12" s="120"/>
      <c r="DD12" s="120"/>
      <c r="DE12" s="120"/>
      <c r="DF12" s="121" t="n">
        <v>76</v>
      </c>
    </row>
    <row r="13" customFormat="false" ht="10.35" hidden="false" customHeight="true" outlineLevel="0" collapsed="false">
      <c r="A13" s="122" t="s">
        <v>115</v>
      </c>
      <c r="B13" s="123" t="str">
        <f aca="false">IF(B20="","",IF(COUNTIF(B17,"*女*"),VLOOKUP(B20,出場選手データ高校・一般女子!$A$3:$F$81,3,FALSE()),VLOOKUP(B20,出場選手データ高校・一般男子!$A$3:$F$79,3,FALSE())))</f>
        <v/>
      </c>
      <c r="C13" s="123" t="e">
        <f aca="false">#REF!</f>
        <v>#REF!</v>
      </c>
      <c r="D13" s="124" t="s">
        <v>116</v>
      </c>
      <c r="E13" s="125" t="str">
        <f aca="false">IF(B17="","",IF(COUNTIF(B17,"*女*"),"女","男"))</f>
        <v/>
      </c>
      <c r="F13" s="120"/>
      <c r="G13" s="122" t="s">
        <v>115</v>
      </c>
      <c r="H13" s="123" t="str">
        <f aca="false">IF(H20="","",IF(COUNTIF(H17,"*女*"),VLOOKUP(H20,出場選手データ高校・一般女子!$A$3:$F$81,3,FALSE()),VLOOKUP(H20,出場選手データ高校・一般男子!$A$3:$F$79,3,FALSE())))</f>
        <v/>
      </c>
      <c r="I13" s="123" t="e">
        <f aca="false">#REF!</f>
        <v>#REF!</v>
      </c>
      <c r="J13" s="124" t="s">
        <v>116</v>
      </c>
      <c r="K13" s="125" t="str">
        <f aca="false">IF(H17="","",IF(COUNTIF(H17,"*女*"),"女","男"))</f>
        <v/>
      </c>
      <c r="L13" s="122" t="s">
        <v>115</v>
      </c>
      <c r="M13" s="123" t="str">
        <f aca="false">IF(M20="","",IF(COUNTIF(M17,"*女*"),VLOOKUP(M20,出場選手データ高校・一般女子!$A$3:$F$81,3,FALSE()),VLOOKUP(M20,出場選手データ高校・一般男子!$A$3:$F$79,3,FALSE())))</f>
        <v/>
      </c>
      <c r="N13" s="123" t="e">
        <f aca="false">#REF!</f>
        <v>#REF!</v>
      </c>
      <c r="O13" s="124" t="s">
        <v>116</v>
      </c>
      <c r="P13" s="125" t="str">
        <f aca="false">IF(M17="","",IF(COUNTIF(M17,"*女*"),"女","男"))</f>
        <v/>
      </c>
      <c r="Q13" s="120"/>
      <c r="R13" s="122" t="s">
        <v>115</v>
      </c>
      <c r="S13" s="123" t="str">
        <f aca="false">IF(S20="","",IF(COUNTIF(S17,"*女*"),VLOOKUP(S20,出場選手データ高校・一般女子!$A$3:$F$81,3,FALSE()),VLOOKUP(S20,出場選手データ高校・一般男子!$A$3:$F$79,3,FALSE())))</f>
        <v/>
      </c>
      <c r="T13" s="123" t="e">
        <f aca="false">#REF!</f>
        <v>#REF!</v>
      </c>
      <c r="U13" s="124" t="s">
        <v>116</v>
      </c>
      <c r="V13" s="125" t="str">
        <f aca="false">IF(S17="","",IF(COUNTIF(S17,"*女*"),"女","男"))</f>
        <v/>
      </c>
      <c r="W13" s="122" t="s">
        <v>115</v>
      </c>
      <c r="X13" s="123" t="str">
        <f aca="false">IF(X20="","",IF(COUNTIF(X17,"*女*"),VLOOKUP(X20,出場選手データ高校・一般女子!$A$3:$F$81,3,FALSE()),VLOOKUP(X20,出場選手データ高校・一般男子!$A$3:$F$79,3,FALSE())))</f>
        <v/>
      </c>
      <c r="Y13" s="123" t="e">
        <f aca="false">#REF!</f>
        <v>#REF!</v>
      </c>
      <c r="Z13" s="124" t="s">
        <v>116</v>
      </c>
      <c r="AA13" s="125" t="str">
        <f aca="false">IF(X17="","",IF(COUNTIF(X17,"*女*"),"女","男"))</f>
        <v/>
      </c>
      <c r="AB13" s="120"/>
      <c r="AC13" s="122" t="s">
        <v>115</v>
      </c>
      <c r="AD13" s="123" t="str">
        <f aca="false">IF(AD20="","",IF(COUNTIF(AD17,"*女*"),VLOOKUP(AD20,出場選手データ高校・一般女子!$A$3:$F$81,3,FALSE()),VLOOKUP(AD20,出場選手データ高校・一般男子!$A$3:$F$79,3,FALSE())))</f>
        <v/>
      </c>
      <c r="AE13" s="123" t="e">
        <f aca="false">#REF!</f>
        <v>#REF!</v>
      </c>
      <c r="AF13" s="124" t="s">
        <v>116</v>
      </c>
      <c r="AG13" s="125" t="str">
        <f aca="false">IF(AD17="","",IF(COUNTIF(AD17,"*女*"),"女","男"))</f>
        <v/>
      </c>
      <c r="AH13" s="122" t="s">
        <v>115</v>
      </c>
      <c r="AI13" s="123" t="str">
        <f aca="false">IF(AI20="","",IF(COUNTIF(AI17,"*女*"),VLOOKUP(AI20,出場選手データ高校・一般女子!$A$3:$F$81,3,FALSE()),VLOOKUP(AI20,出場選手データ高校・一般男子!$A$3:$F$79,3,FALSE())))</f>
        <v/>
      </c>
      <c r="AJ13" s="123" t="e">
        <f aca="false">#REF!</f>
        <v>#REF!</v>
      </c>
      <c r="AK13" s="124" t="s">
        <v>116</v>
      </c>
      <c r="AL13" s="125" t="str">
        <f aca="false">IF(AI17="","",IF(COUNTIF(AI17,"*女*"),"女","男"))</f>
        <v/>
      </c>
      <c r="AM13" s="120"/>
      <c r="AN13" s="122" t="s">
        <v>115</v>
      </c>
      <c r="AO13" s="123" t="str">
        <f aca="false">IF(AO20="","",IF(COUNTIF(AO17,"*女*"),VLOOKUP(AO20,出場選手データ高校・一般女子!$A$3:$F$81,3,FALSE()),VLOOKUP(AO20,出場選手データ高校・一般男子!$A$3:$F$79,3,FALSE())))</f>
        <v/>
      </c>
      <c r="AP13" s="123" t="e">
        <f aca="false">#REF!</f>
        <v>#REF!</v>
      </c>
      <c r="AQ13" s="124" t="s">
        <v>116</v>
      </c>
      <c r="AR13" s="125" t="str">
        <f aca="false">IF(AO17="","",IF(COUNTIF(AO17,"*女*"),"女","男"))</f>
        <v/>
      </c>
      <c r="AS13" s="122" t="s">
        <v>115</v>
      </c>
      <c r="AT13" s="123" t="str">
        <f aca="false">IF(AT20="","",IF(COUNTIF(AT17,"*女*"),VLOOKUP(AT20,出場選手データ高校・一般女子!$A$3:$F$81,3,FALSE()),VLOOKUP(AT20,出場選手データ高校・一般男子!$A$3:$F$79,3,FALSE())))</f>
        <v/>
      </c>
      <c r="AU13" s="123" t="e">
        <f aca="false">#REF!</f>
        <v>#REF!</v>
      </c>
      <c r="AV13" s="124" t="s">
        <v>116</v>
      </c>
      <c r="AW13" s="125" t="str">
        <f aca="false">IF(AT17="","",IF(COUNTIF(AT17,"*女*"),"女","男"))</f>
        <v/>
      </c>
      <c r="AX13" s="120"/>
      <c r="AY13" s="122" t="s">
        <v>115</v>
      </c>
      <c r="AZ13" s="123" t="str">
        <f aca="false">IF(AZ20="","",IF(COUNTIF(AZ17,"*女*"),VLOOKUP(AZ20,出場選手データ高校・一般女子!$A$3:$F$81,3,FALSE()),VLOOKUP(AZ20,出場選手データ高校・一般男子!$A$3:$F$79,3,FALSE())))</f>
        <v/>
      </c>
      <c r="BA13" s="123" t="e">
        <f aca="false">#REF!</f>
        <v>#REF!</v>
      </c>
      <c r="BB13" s="124" t="s">
        <v>116</v>
      </c>
      <c r="BC13" s="125" t="str">
        <f aca="false">IF(AZ17="","",IF(COUNTIF(AZ17,"*女*"),"女","男"))</f>
        <v/>
      </c>
      <c r="BD13" s="122" t="s">
        <v>115</v>
      </c>
      <c r="BE13" s="123" t="str">
        <f aca="false">IF(BE20="","",IF(COUNTIF(BE17,"*女*"),VLOOKUP(BE20,出場選手データ高校・一般女子!$A$3:$F$81,3,FALSE()),VLOOKUP(BE20,出場選手データ高校・一般男子!$A$3:$F$79,3,FALSE())))</f>
        <v/>
      </c>
      <c r="BF13" s="123" t="e">
        <f aca="false">#REF!</f>
        <v>#REF!</v>
      </c>
      <c r="BG13" s="124" t="s">
        <v>116</v>
      </c>
      <c r="BH13" s="125" t="str">
        <f aca="false">IF(BE17="","",IF(COUNTIF(BE17,"*女*"),"女","男"))</f>
        <v/>
      </c>
      <c r="BI13" s="120"/>
      <c r="BJ13" s="122" t="s">
        <v>115</v>
      </c>
      <c r="BK13" s="123" t="str">
        <f aca="false">IF(BK20="","",IF(COUNTIF(BK17,"*女*"),VLOOKUP(BK20,出場選手データ高校・一般女子!$A$3:$F$81,3,FALSE()),VLOOKUP(BK20,出場選手データ高校・一般男子!$A$3:$F$79,3,FALSE())))</f>
        <v/>
      </c>
      <c r="BL13" s="123" t="e">
        <f aca="false">#REF!</f>
        <v>#REF!</v>
      </c>
      <c r="BM13" s="124" t="s">
        <v>116</v>
      </c>
      <c r="BN13" s="125" t="str">
        <f aca="false">IF(BK17="","",IF(COUNTIF(BK17,"*女*"),"女","男"))</f>
        <v/>
      </c>
      <c r="BO13" s="122" t="s">
        <v>115</v>
      </c>
      <c r="BP13" s="123" t="str">
        <f aca="false">IF(BP20="","",IF(COUNTIF(BP17,"*女*"),VLOOKUP(BP20,出場選手データ高校・一般女子!$A$3:$F$81,3,FALSE()),VLOOKUP(BP20,出場選手データ高校・一般男子!$A$3:$F$79,3,FALSE())))</f>
        <v/>
      </c>
      <c r="BQ13" s="123" t="e">
        <f aca="false">#REF!</f>
        <v>#REF!</v>
      </c>
      <c r="BR13" s="124" t="s">
        <v>116</v>
      </c>
      <c r="BS13" s="125" t="str">
        <f aca="false">IF(BP17="","",IF(COUNTIF(BP17,"*女*"),"女","男"))</f>
        <v/>
      </c>
      <c r="BT13" s="120"/>
      <c r="BU13" s="122" t="s">
        <v>115</v>
      </c>
      <c r="BV13" s="123" t="str">
        <f aca="false">IF(BV20="","",IF(COUNTIF(BV17,"*女*"),VLOOKUP(BV20,出場選手データ高校・一般女子!$A$3:$F$81,3,FALSE()),VLOOKUP(BV20,出場選手データ高校・一般男子!$A$3:$F$79,3,FALSE())))</f>
        <v/>
      </c>
      <c r="BW13" s="123" t="e">
        <f aca="false">#REF!</f>
        <v>#REF!</v>
      </c>
      <c r="BX13" s="124" t="s">
        <v>116</v>
      </c>
      <c r="BY13" s="125" t="str">
        <f aca="false">IF(BV17="","",IF(COUNTIF(BV17,"*女*"),"女","男"))</f>
        <v/>
      </c>
      <c r="BZ13" s="122" t="s">
        <v>115</v>
      </c>
      <c r="CA13" s="123" t="str">
        <f aca="false">IF(CA20="","",IF(COUNTIF(CA17,"*女*"),VLOOKUP(CA20,出場選手データ高校・一般女子!$A$3:$F$81,3,FALSE()),VLOOKUP(CA20,出場選手データ高校・一般男子!$A$3:$F$79,3,FALSE())))</f>
        <v/>
      </c>
      <c r="CB13" s="123" t="e">
        <f aca="false">#REF!</f>
        <v>#REF!</v>
      </c>
      <c r="CC13" s="124" t="s">
        <v>116</v>
      </c>
      <c r="CD13" s="125" t="str">
        <f aca="false">IF(CA17="","",IF(COUNTIF(CA17,"*女*"),"女","男"))</f>
        <v/>
      </c>
      <c r="CE13" s="120"/>
      <c r="CF13" s="122" t="s">
        <v>115</v>
      </c>
      <c r="CG13" s="123" t="str">
        <f aca="false">IF(CG20="","",IF(COUNTIF(CG17,"*女*"),VLOOKUP(CG20,出場選手データ高校・一般女子!$A$3:$F$81,3,FALSE()),VLOOKUP(CG20,出場選手データ高校・一般男子!$A$3:$F$79,3,FALSE())))</f>
        <v/>
      </c>
      <c r="CH13" s="123" t="e">
        <f aca="false">#REF!</f>
        <v>#REF!</v>
      </c>
      <c r="CI13" s="124" t="s">
        <v>116</v>
      </c>
      <c r="CJ13" s="125" t="str">
        <f aca="false">IF(CG17="","",IF(COUNTIF(CG17,"*女*"),"女","男"))</f>
        <v/>
      </c>
      <c r="CK13" s="122" t="s">
        <v>115</v>
      </c>
      <c r="CL13" s="123" t="str">
        <f aca="false">IF(CL20="","",IF(COUNTIF(CL17,"*女*"),VLOOKUP(CL20,出場選手データ高校・一般女子!$A$3:$F$81,3,FALSE()),VLOOKUP(CL20,出場選手データ高校・一般男子!$A$3:$F$79,3,FALSE())))</f>
        <v/>
      </c>
      <c r="CM13" s="123" t="e">
        <f aca="false">#REF!</f>
        <v>#REF!</v>
      </c>
      <c r="CN13" s="124" t="s">
        <v>116</v>
      </c>
      <c r="CO13" s="125" t="str">
        <f aca="false">IF(CL17="","",IF(COUNTIF(CL17,"*女*"),"女","男"))</f>
        <v/>
      </c>
      <c r="CP13" s="120"/>
      <c r="CQ13" s="122" t="s">
        <v>115</v>
      </c>
      <c r="CR13" s="123" t="str">
        <f aca="false">IF(CR20="","",IF(COUNTIF(CR17,"*女*"),VLOOKUP(CR20,出場選手データ高校・一般女子!$A$3:$F$81,3,FALSE()),VLOOKUP(CR20,出場選手データ高校・一般男子!$A$3:$F$79,3,FALSE())))</f>
        <v/>
      </c>
      <c r="CS13" s="123" t="e">
        <f aca="false">#REF!</f>
        <v>#REF!</v>
      </c>
      <c r="CT13" s="124" t="s">
        <v>116</v>
      </c>
      <c r="CU13" s="125" t="str">
        <f aca="false">IF(CR17="","",IF(COUNTIF(CR17,"*女*"),"女","男"))</f>
        <v/>
      </c>
      <c r="CV13" s="122" t="s">
        <v>115</v>
      </c>
      <c r="CW13" s="123" t="str">
        <f aca="false">IF(CW20="","",IF(COUNTIF(CW17,"*女*"),VLOOKUP(CW20,出場選手データ高校・一般女子!$A$3:$F$81,3,FALSE()),VLOOKUP(CW20,出場選手データ高校・一般男子!$A$3:$F$79,3,FALSE())))</f>
        <v/>
      </c>
      <c r="CX13" s="123" t="e">
        <f aca="false">#REF!</f>
        <v>#REF!</v>
      </c>
      <c r="CY13" s="124" t="s">
        <v>116</v>
      </c>
      <c r="CZ13" s="125" t="str">
        <f aca="false">IF(CW17="","",IF(COUNTIF(CW17,"*女*"),"女","男"))</f>
        <v/>
      </c>
      <c r="DA13" s="120"/>
      <c r="DB13" s="122" t="s">
        <v>115</v>
      </c>
      <c r="DC13" s="123" t="str">
        <f aca="false">IF(DC20="","",IF(COUNTIF(DC17,"*女*"),VLOOKUP(DC20,出場選手データ高校・一般女子!$A$3:$F$81,3,FALSE()),VLOOKUP(DC20,出場選手データ高校・一般男子!$A$3:$F$79,3,FALSE())))</f>
        <v/>
      </c>
      <c r="DD13" s="123" t="e">
        <f aca="false">#REF!</f>
        <v>#REF!</v>
      </c>
      <c r="DE13" s="124" t="s">
        <v>116</v>
      </c>
      <c r="DF13" s="125" t="str">
        <f aca="false">IF(DC17="","",IF(COUNTIF(DC17,"*女*"),"女","男"))</f>
        <v/>
      </c>
    </row>
    <row r="14" customFormat="false" ht="22.7" hidden="false" customHeight="true" outlineLevel="0" collapsed="false">
      <c r="A14" s="126" t="s">
        <v>117</v>
      </c>
      <c r="B14" s="127" t="str">
        <f aca="false">高校・一般種目登録!$H23</f>
        <v/>
      </c>
      <c r="C14" s="127" t="e">
        <f aca="false">#REF!</f>
        <v>#REF!</v>
      </c>
      <c r="D14" s="124"/>
      <c r="E14" s="125"/>
      <c r="F14" s="120"/>
      <c r="G14" s="126" t="s">
        <v>117</v>
      </c>
      <c r="H14" s="127" t="str">
        <f aca="false">高校・一般種目登録!$H24</f>
        <v/>
      </c>
      <c r="I14" s="127" t="e">
        <f aca="false">#REF!</f>
        <v>#REF!</v>
      </c>
      <c r="J14" s="124"/>
      <c r="K14" s="125"/>
      <c r="L14" s="126" t="s">
        <v>117</v>
      </c>
      <c r="M14" s="127" t="str">
        <f aca="false">高校・一般種目登録!$H31</f>
        <v/>
      </c>
      <c r="N14" s="127" t="e">
        <f aca="false">#REF!</f>
        <v>#REF!</v>
      </c>
      <c r="O14" s="124"/>
      <c r="P14" s="125"/>
      <c r="Q14" s="120"/>
      <c r="R14" s="126" t="s">
        <v>117</v>
      </c>
      <c r="S14" s="127" t="str">
        <f aca="false">高校・一般種目登録!$H32</f>
        <v/>
      </c>
      <c r="T14" s="127" t="e">
        <f aca="false">#REF!</f>
        <v>#REF!</v>
      </c>
      <c r="U14" s="124"/>
      <c r="V14" s="125"/>
      <c r="W14" s="126" t="s">
        <v>117</v>
      </c>
      <c r="X14" s="127" t="str">
        <f aca="false">高校・一般種目登録!$H39</f>
        <v/>
      </c>
      <c r="Y14" s="127" t="e">
        <f aca="false">#REF!</f>
        <v>#REF!</v>
      </c>
      <c r="Z14" s="124"/>
      <c r="AA14" s="125"/>
      <c r="AB14" s="120"/>
      <c r="AC14" s="126" t="s">
        <v>117</v>
      </c>
      <c r="AD14" s="127" t="str">
        <f aca="false">高校・一般種目登録!$H40</f>
        <v/>
      </c>
      <c r="AE14" s="127" t="e">
        <f aca="false">#REF!</f>
        <v>#REF!</v>
      </c>
      <c r="AF14" s="124"/>
      <c r="AG14" s="125"/>
      <c r="AH14" s="126" t="s">
        <v>117</v>
      </c>
      <c r="AI14" s="127" t="str">
        <f aca="false">高校・一般種目登録!$H47</f>
        <v/>
      </c>
      <c r="AJ14" s="127" t="e">
        <f aca="false">#REF!</f>
        <v>#REF!</v>
      </c>
      <c r="AK14" s="124"/>
      <c r="AL14" s="125"/>
      <c r="AM14" s="120"/>
      <c r="AN14" s="126" t="s">
        <v>117</v>
      </c>
      <c r="AO14" s="127" t="str">
        <f aca="false">高校・一般種目登録!$H48</f>
        <v/>
      </c>
      <c r="AP14" s="127" t="e">
        <f aca="false">#REF!</f>
        <v>#REF!</v>
      </c>
      <c r="AQ14" s="124"/>
      <c r="AR14" s="125"/>
      <c r="AS14" s="126" t="s">
        <v>117</v>
      </c>
      <c r="AT14" s="127" t="str">
        <f aca="false">高校・一般種目登録!$H55</f>
        <v/>
      </c>
      <c r="AU14" s="127" t="e">
        <f aca="false">#REF!</f>
        <v>#REF!</v>
      </c>
      <c r="AV14" s="124"/>
      <c r="AW14" s="125"/>
      <c r="AX14" s="120"/>
      <c r="AY14" s="126" t="s">
        <v>117</v>
      </c>
      <c r="AZ14" s="127" t="str">
        <f aca="false">高校・一般種目登録!$H56</f>
        <v/>
      </c>
      <c r="BA14" s="127" t="e">
        <f aca="false">#REF!</f>
        <v>#REF!</v>
      </c>
      <c r="BB14" s="124"/>
      <c r="BC14" s="125"/>
      <c r="BD14" s="126" t="s">
        <v>117</v>
      </c>
      <c r="BE14" s="127" t="str">
        <f aca="false">高校・一般種目登録!$H63</f>
        <v/>
      </c>
      <c r="BF14" s="127" t="e">
        <f aca="false">#REF!</f>
        <v>#REF!</v>
      </c>
      <c r="BG14" s="124"/>
      <c r="BH14" s="125"/>
      <c r="BI14" s="120"/>
      <c r="BJ14" s="126" t="s">
        <v>117</v>
      </c>
      <c r="BK14" s="127" t="str">
        <f aca="false">高校・一般種目登録!$H64</f>
        <v/>
      </c>
      <c r="BL14" s="127" t="e">
        <f aca="false">#REF!</f>
        <v>#REF!</v>
      </c>
      <c r="BM14" s="124"/>
      <c r="BN14" s="125"/>
      <c r="BO14" s="126" t="s">
        <v>117</v>
      </c>
      <c r="BP14" s="127" t="str">
        <f aca="false">高校・一般種目登録!$H71</f>
        <v/>
      </c>
      <c r="BQ14" s="127" t="e">
        <f aca="false">#REF!</f>
        <v>#REF!</v>
      </c>
      <c r="BR14" s="124"/>
      <c r="BS14" s="125"/>
      <c r="BT14" s="120"/>
      <c r="BU14" s="126" t="s">
        <v>117</v>
      </c>
      <c r="BV14" s="127" t="str">
        <f aca="false">高校・一般種目登録!$H72</f>
        <v/>
      </c>
      <c r="BW14" s="127" t="e">
        <f aca="false">#REF!</f>
        <v>#REF!</v>
      </c>
      <c r="BX14" s="124"/>
      <c r="BY14" s="125"/>
      <c r="BZ14" s="126" t="s">
        <v>117</v>
      </c>
      <c r="CA14" s="127" t="str">
        <f aca="false">高校・一般種目登録!$H79</f>
        <v/>
      </c>
      <c r="CB14" s="127" t="e">
        <f aca="false">#REF!</f>
        <v>#REF!</v>
      </c>
      <c r="CC14" s="124"/>
      <c r="CD14" s="125"/>
      <c r="CE14" s="120"/>
      <c r="CF14" s="126" t="s">
        <v>117</v>
      </c>
      <c r="CG14" s="127" t="str">
        <f aca="false">高校・一般種目登録!$H80</f>
        <v/>
      </c>
      <c r="CH14" s="127" t="e">
        <f aca="false">#REF!</f>
        <v>#REF!</v>
      </c>
      <c r="CI14" s="124"/>
      <c r="CJ14" s="125"/>
      <c r="CK14" s="126" t="s">
        <v>117</v>
      </c>
      <c r="CL14" s="127" t="str">
        <f aca="false">高校・一般種目登録!$H87</f>
        <v/>
      </c>
      <c r="CM14" s="127" t="e">
        <f aca="false">#REF!</f>
        <v>#REF!</v>
      </c>
      <c r="CN14" s="124"/>
      <c r="CO14" s="125"/>
      <c r="CP14" s="120"/>
      <c r="CQ14" s="126" t="s">
        <v>117</v>
      </c>
      <c r="CR14" s="127" t="str">
        <f aca="false">高校・一般種目登録!$H88</f>
        <v/>
      </c>
      <c r="CS14" s="127" t="e">
        <f aca="false">#REF!</f>
        <v>#REF!</v>
      </c>
      <c r="CT14" s="124"/>
      <c r="CU14" s="125"/>
      <c r="CV14" s="126" t="s">
        <v>117</v>
      </c>
      <c r="CW14" s="127" t="str">
        <f aca="false">高校・一般種目登録!$H95</f>
        <v/>
      </c>
      <c r="CX14" s="127" t="e">
        <f aca="false">#REF!</f>
        <v>#REF!</v>
      </c>
      <c r="CY14" s="124"/>
      <c r="CZ14" s="125"/>
      <c r="DA14" s="120"/>
      <c r="DB14" s="126" t="s">
        <v>117</v>
      </c>
      <c r="DC14" s="127" t="str">
        <f aca="false">高校・一般種目登録!$H96</f>
        <v/>
      </c>
      <c r="DD14" s="127" t="e">
        <f aca="false">#REF!</f>
        <v>#REF!</v>
      </c>
      <c r="DE14" s="124"/>
      <c r="DF14" s="125"/>
    </row>
    <row r="15" customFormat="false" ht="16.5" hidden="false" customHeight="true" outlineLevel="0" collapsed="false">
      <c r="A15" s="128" t="s">
        <v>118</v>
      </c>
      <c r="B15" s="129" t="str">
        <f aca="false">IF(B17="","",高校・一般種目登録!$D$3)</f>
        <v/>
      </c>
      <c r="C15" s="129"/>
      <c r="D15" s="130" t="s">
        <v>119</v>
      </c>
      <c r="E15" s="131" t="str">
        <f aca="false">高校・一般種目登録!$I23</f>
        <v/>
      </c>
      <c r="F15" s="120"/>
      <c r="G15" s="128" t="s">
        <v>118</v>
      </c>
      <c r="H15" s="129" t="str">
        <f aca="false">IF(H17="","",高校・一般種目登録!$D$3)</f>
        <v/>
      </c>
      <c r="I15" s="129"/>
      <c r="J15" s="130" t="s">
        <v>119</v>
      </c>
      <c r="K15" s="131" t="str">
        <f aca="false">高校・一般種目登録!$I24</f>
        <v/>
      </c>
      <c r="L15" s="128" t="s">
        <v>118</v>
      </c>
      <c r="M15" s="129" t="str">
        <f aca="false">IF(M17="","",高校・一般種目登録!$D$3)</f>
        <v/>
      </c>
      <c r="N15" s="129"/>
      <c r="O15" s="130" t="s">
        <v>119</v>
      </c>
      <c r="P15" s="131" t="str">
        <f aca="false">高校・一般種目登録!$I31</f>
        <v/>
      </c>
      <c r="Q15" s="120"/>
      <c r="R15" s="128" t="s">
        <v>118</v>
      </c>
      <c r="S15" s="129" t="str">
        <f aca="false">IF(S17="","",高校・一般種目登録!$D$3)</f>
        <v/>
      </c>
      <c r="T15" s="129"/>
      <c r="U15" s="130" t="s">
        <v>119</v>
      </c>
      <c r="V15" s="131" t="str">
        <f aca="false">高校・一般種目登録!$I32</f>
        <v/>
      </c>
      <c r="W15" s="128" t="s">
        <v>118</v>
      </c>
      <c r="X15" s="129" t="str">
        <f aca="false">IF(X17="","",高校・一般種目登録!$D$3)</f>
        <v/>
      </c>
      <c r="Y15" s="129"/>
      <c r="Z15" s="130" t="s">
        <v>119</v>
      </c>
      <c r="AA15" s="131" t="str">
        <f aca="false">高校・一般種目登録!$I39</f>
        <v/>
      </c>
      <c r="AB15" s="120"/>
      <c r="AC15" s="128" t="s">
        <v>118</v>
      </c>
      <c r="AD15" s="129" t="str">
        <f aca="false">IF(AD17="","",高校・一般種目登録!$D$3)</f>
        <v/>
      </c>
      <c r="AE15" s="129"/>
      <c r="AF15" s="130" t="s">
        <v>119</v>
      </c>
      <c r="AG15" s="131" t="str">
        <f aca="false">高校・一般種目登録!$I40</f>
        <v/>
      </c>
      <c r="AH15" s="128" t="s">
        <v>118</v>
      </c>
      <c r="AI15" s="129" t="str">
        <f aca="false">IF(AI17="","",高校・一般種目登録!$D$3)</f>
        <v/>
      </c>
      <c r="AJ15" s="129"/>
      <c r="AK15" s="130" t="s">
        <v>119</v>
      </c>
      <c r="AL15" s="131" t="str">
        <f aca="false">高校・一般種目登録!$I47</f>
        <v/>
      </c>
      <c r="AM15" s="120"/>
      <c r="AN15" s="128" t="s">
        <v>118</v>
      </c>
      <c r="AO15" s="129" t="str">
        <f aca="false">IF(AO17="","",高校・一般種目登録!$D$3)</f>
        <v/>
      </c>
      <c r="AP15" s="129"/>
      <c r="AQ15" s="130" t="s">
        <v>119</v>
      </c>
      <c r="AR15" s="131" t="str">
        <f aca="false">高校・一般種目登録!$I48</f>
        <v/>
      </c>
      <c r="AS15" s="128" t="s">
        <v>118</v>
      </c>
      <c r="AT15" s="129" t="str">
        <f aca="false">IF(AT17="","",高校・一般種目登録!$D$3)</f>
        <v/>
      </c>
      <c r="AU15" s="129"/>
      <c r="AV15" s="130" t="s">
        <v>119</v>
      </c>
      <c r="AW15" s="131" t="str">
        <f aca="false">高校・一般種目登録!$I55</f>
        <v/>
      </c>
      <c r="AX15" s="120"/>
      <c r="AY15" s="128" t="s">
        <v>118</v>
      </c>
      <c r="AZ15" s="129" t="str">
        <f aca="false">IF(AZ17="","",高校・一般種目登録!$D$3)</f>
        <v/>
      </c>
      <c r="BA15" s="129"/>
      <c r="BB15" s="130" t="s">
        <v>119</v>
      </c>
      <c r="BC15" s="131" t="str">
        <f aca="false">高校・一般種目登録!$I56</f>
        <v/>
      </c>
      <c r="BD15" s="128" t="s">
        <v>118</v>
      </c>
      <c r="BE15" s="129" t="str">
        <f aca="false">IF(BE17="","",高校・一般種目登録!$D$3)</f>
        <v/>
      </c>
      <c r="BF15" s="129"/>
      <c r="BG15" s="130" t="s">
        <v>119</v>
      </c>
      <c r="BH15" s="131" t="str">
        <f aca="false">高校・一般種目登録!$I63</f>
        <v/>
      </c>
      <c r="BI15" s="120"/>
      <c r="BJ15" s="128" t="s">
        <v>118</v>
      </c>
      <c r="BK15" s="129" t="str">
        <f aca="false">IF(BK17="","",高校・一般種目登録!$D$3)</f>
        <v/>
      </c>
      <c r="BL15" s="129"/>
      <c r="BM15" s="130" t="s">
        <v>119</v>
      </c>
      <c r="BN15" s="131" t="str">
        <f aca="false">高校・一般種目登録!$I64</f>
        <v/>
      </c>
      <c r="BO15" s="128" t="s">
        <v>118</v>
      </c>
      <c r="BP15" s="129" t="str">
        <f aca="false">IF(BP17="","",高校・一般種目登録!$D$3)</f>
        <v/>
      </c>
      <c r="BQ15" s="129"/>
      <c r="BR15" s="130" t="s">
        <v>119</v>
      </c>
      <c r="BS15" s="131" t="str">
        <f aca="false">高校・一般種目登録!$I71</f>
        <v/>
      </c>
      <c r="BT15" s="120"/>
      <c r="BU15" s="128" t="s">
        <v>118</v>
      </c>
      <c r="BV15" s="129" t="str">
        <f aca="false">IF(BV17="","",高校・一般種目登録!$D$3)</f>
        <v/>
      </c>
      <c r="BW15" s="129"/>
      <c r="BX15" s="130" t="s">
        <v>119</v>
      </c>
      <c r="BY15" s="131" t="str">
        <f aca="false">高校・一般種目登録!$I72</f>
        <v/>
      </c>
      <c r="BZ15" s="128" t="s">
        <v>118</v>
      </c>
      <c r="CA15" s="129" t="str">
        <f aca="false">IF(CA17="","",高校・一般種目登録!$D$3)</f>
        <v/>
      </c>
      <c r="CB15" s="129"/>
      <c r="CC15" s="130" t="s">
        <v>119</v>
      </c>
      <c r="CD15" s="131" t="str">
        <f aca="false">高校・一般種目登録!$I79</f>
        <v/>
      </c>
      <c r="CE15" s="120"/>
      <c r="CF15" s="128" t="s">
        <v>118</v>
      </c>
      <c r="CG15" s="129" t="str">
        <f aca="false">IF(CG17="","",高校・一般種目登録!$D$3)</f>
        <v/>
      </c>
      <c r="CH15" s="129"/>
      <c r="CI15" s="130" t="s">
        <v>119</v>
      </c>
      <c r="CJ15" s="131" t="str">
        <f aca="false">高校・一般種目登録!$I80</f>
        <v/>
      </c>
      <c r="CK15" s="128" t="s">
        <v>118</v>
      </c>
      <c r="CL15" s="129" t="str">
        <f aca="false">IF(CL17="","",高校・一般種目登録!$D$3)</f>
        <v/>
      </c>
      <c r="CM15" s="129"/>
      <c r="CN15" s="130" t="s">
        <v>119</v>
      </c>
      <c r="CO15" s="131" t="str">
        <f aca="false">高校・一般種目登録!$I87</f>
        <v/>
      </c>
      <c r="CP15" s="120"/>
      <c r="CQ15" s="128" t="s">
        <v>118</v>
      </c>
      <c r="CR15" s="129" t="str">
        <f aca="false">IF(CR17="","",高校・一般種目登録!$D$3)</f>
        <v/>
      </c>
      <c r="CS15" s="129"/>
      <c r="CT15" s="130" t="s">
        <v>119</v>
      </c>
      <c r="CU15" s="131" t="str">
        <f aca="false">高校・一般種目登録!$I88</f>
        <v/>
      </c>
      <c r="CV15" s="128" t="s">
        <v>118</v>
      </c>
      <c r="CW15" s="129" t="str">
        <f aca="false">IF(CW17="","",高校・一般種目登録!$D$3)</f>
        <v/>
      </c>
      <c r="CX15" s="129"/>
      <c r="CY15" s="130" t="s">
        <v>119</v>
      </c>
      <c r="CZ15" s="131" t="str">
        <f aca="false">高校・一般種目登録!$I95</f>
        <v/>
      </c>
      <c r="DA15" s="120"/>
      <c r="DB15" s="128" t="s">
        <v>118</v>
      </c>
      <c r="DC15" s="129" t="str">
        <f aca="false">IF(DC17="","",高校・一般種目登録!$D$3)</f>
        <v/>
      </c>
      <c r="DD15" s="129"/>
      <c r="DE15" s="130" t="s">
        <v>119</v>
      </c>
      <c r="DF15" s="131" t="str">
        <f aca="false">高校・一般種目登録!$I96</f>
        <v/>
      </c>
    </row>
    <row r="16" customFormat="false" ht="16.5" hidden="false" customHeight="true" outlineLevel="0" collapsed="false">
      <c r="A16" s="126" t="s">
        <v>120</v>
      </c>
      <c r="B16" s="129"/>
      <c r="C16" s="129"/>
      <c r="D16" s="130" t="s">
        <v>121</v>
      </c>
      <c r="E16" s="131"/>
      <c r="F16" s="120"/>
      <c r="G16" s="126" t="s">
        <v>120</v>
      </c>
      <c r="H16" s="129"/>
      <c r="I16" s="129"/>
      <c r="J16" s="130" t="s">
        <v>121</v>
      </c>
      <c r="K16" s="131"/>
      <c r="L16" s="126" t="s">
        <v>120</v>
      </c>
      <c r="M16" s="129"/>
      <c r="N16" s="129"/>
      <c r="O16" s="130" t="s">
        <v>121</v>
      </c>
      <c r="P16" s="131"/>
      <c r="Q16" s="120"/>
      <c r="R16" s="126" t="s">
        <v>120</v>
      </c>
      <c r="S16" s="129"/>
      <c r="T16" s="129"/>
      <c r="U16" s="130" t="s">
        <v>121</v>
      </c>
      <c r="V16" s="131"/>
      <c r="W16" s="126" t="s">
        <v>120</v>
      </c>
      <c r="X16" s="129"/>
      <c r="Y16" s="129"/>
      <c r="Z16" s="130" t="s">
        <v>121</v>
      </c>
      <c r="AA16" s="131"/>
      <c r="AB16" s="120"/>
      <c r="AC16" s="126" t="s">
        <v>120</v>
      </c>
      <c r="AD16" s="129"/>
      <c r="AE16" s="129"/>
      <c r="AF16" s="130" t="s">
        <v>121</v>
      </c>
      <c r="AG16" s="131"/>
      <c r="AH16" s="126" t="s">
        <v>120</v>
      </c>
      <c r="AI16" s="129"/>
      <c r="AJ16" s="129"/>
      <c r="AK16" s="130" t="s">
        <v>121</v>
      </c>
      <c r="AL16" s="131"/>
      <c r="AM16" s="120"/>
      <c r="AN16" s="126" t="s">
        <v>120</v>
      </c>
      <c r="AO16" s="129"/>
      <c r="AP16" s="129"/>
      <c r="AQ16" s="130" t="s">
        <v>121</v>
      </c>
      <c r="AR16" s="131"/>
      <c r="AS16" s="126" t="s">
        <v>120</v>
      </c>
      <c r="AT16" s="129"/>
      <c r="AU16" s="129"/>
      <c r="AV16" s="130" t="s">
        <v>121</v>
      </c>
      <c r="AW16" s="131"/>
      <c r="AX16" s="120"/>
      <c r="AY16" s="126" t="s">
        <v>120</v>
      </c>
      <c r="AZ16" s="129"/>
      <c r="BA16" s="129"/>
      <c r="BB16" s="130" t="s">
        <v>121</v>
      </c>
      <c r="BC16" s="131"/>
      <c r="BD16" s="126" t="s">
        <v>120</v>
      </c>
      <c r="BE16" s="129"/>
      <c r="BF16" s="129"/>
      <c r="BG16" s="130" t="s">
        <v>121</v>
      </c>
      <c r="BH16" s="131"/>
      <c r="BI16" s="120"/>
      <c r="BJ16" s="126" t="s">
        <v>120</v>
      </c>
      <c r="BK16" s="129"/>
      <c r="BL16" s="129"/>
      <c r="BM16" s="130" t="s">
        <v>121</v>
      </c>
      <c r="BN16" s="131"/>
      <c r="BO16" s="126" t="s">
        <v>120</v>
      </c>
      <c r="BP16" s="129"/>
      <c r="BQ16" s="129"/>
      <c r="BR16" s="130" t="s">
        <v>121</v>
      </c>
      <c r="BS16" s="131"/>
      <c r="BT16" s="120"/>
      <c r="BU16" s="126" t="s">
        <v>120</v>
      </c>
      <c r="BV16" s="129"/>
      <c r="BW16" s="129"/>
      <c r="BX16" s="130" t="s">
        <v>121</v>
      </c>
      <c r="BY16" s="131"/>
      <c r="BZ16" s="126" t="s">
        <v>120</v>
      </c>
      <c r="CA16" s="129"/>
      <c r="CB16" s="129"/>
      <c r="CC16" s="130" t="s">
        <v>121</v>
      </c>
      <c r="CD16" s="131"/>
      <c r="CE16" s="120"/>
      <c r="CF16" s="126" t="s">
        <v>120</v>
      </c>
      <c r="CG16" s="129"/>
      <c r="CH16" s="129"/>
      <c r="CI16" s="130" t="s">
        <v>121</v>
      </c>
      <c r="CJ16" s="131"/>
      <c r="CK16" s="126" t="s">
        <v>120</v>
      </c>
      <c r="CL16" s="129"/>
      <c r="CM16" s="129"/>
      <c r="CN16" s="130" t="s">
        <v>121</v>
      </c>
      <c r="CO16" s="131"/>
      <c r="CP16" s="120"/>
      <c r="CQ16" s="126" t="s">
        <v>120</v>
      </c>
      <c r="CR16" s="129"/>
      <c r="CS16" s="129"/>
      <c r="CT16" s="130" t="s">
        <v>121</v>
      </c>
      <c r="CU16" s="131"/>
      <c r="CV16" s="126" t="s">
        <v>120</v>
      </c>
      <c r="CW16" s="129"/>
      <c r="CX16" s="129"/>
      <c r="CY16" s="130" t="s">
        <v>121</v>
      </c>
      <c r="CZ16" s="131"/>
      <c r="DA16" s="120"/>
      <c r="DB16" s="126" t="s">
        <v>120</v>
      </c>
      <c r="DC16" s="129"/>
      <c r="DD16" s="129"/>
      <c r="DE16" s="130" t="s">
        <v>121</v>
      </c>
      <c r="DF16" s="131"/>
    </row>
    <row r="17" customFormat="false" ht="33" hidden="false" customHeight="true" outlineLevel="0" collapsed="false">
      <c r="A17" s="132" t="s">
        <v>122</v>
      </c>
      <c r="B17" s="131" t="str">
        <f aca="false">高校・一般種目登録!$C23&amp;高校・一般種目登録!$D23</f>
        <v/>
      </c>
      <c r="C17" s="131"/>
      <c r="D17" s="131"/>
      <c r="E17" s="131"/>
      <c r="F17" s="120"/>
      <c r="G17" s="132" t="s">
        <v>122</v>
      </c>
      <c r="H17" s="131" t="str">
        <f aca="false">高校・一般種目登録!$C24&amp;高校・一般種目登録!$D24</f>
        <v/>
      </c>
      <c r="I17" s="131"/>
      <c r="J17" s="131"/>
      <c r="K17" s="131"/>
      <c r="L17" s="132" t="s">
        <v>122</v>
      </c>
      <c r="M17" s="131" t="str">
        <f aca="false">高校・一般種目登録!$C31&amp;高校・一般種目登録!$D31</f>
        <v/>
      </c>
      <c r="N17" s="131"/>
      <c r="O17" s="131"/>
      <c r="P17" s="131"/>
      <c r="Q17" s="120"/>
      <c r="R17" s="132" t="s">
        <v>122</v>
      </c>
      <c r="S17" s="131" t="str">
        <f aca="false">高校・一般種目登録!$C32&amp;高校・一般種目登録!$D32</f>
        <v/>
      </c>
      <c r="T17" s="131"/>
      <c r="U17" s="131"/>
      <c r="V17" s="131"/>
      <c r="W17" s="132" t="s">
        <v>122</v>
      </c>
      <c r="X17" s="131" t="str">
        <f aca="false">高校・一般種目登録!$C39&amp;高校・一般種目登録!$D39</f>
        <v/>
      </c>
      <c r="Y17" s="131"/>
      <c r="Z17" s="131"/>
      <c r="AA17" s="131"/>
      <c r="AB17" s="120"/>
      <c r="AC17" s="132" t="s">
        <v>122</v>
      </c>
      <c r="AD17" s="131" t="str">
        <f aca="false">高校・一般種目登録!$C40&amp;高校・一般種目登録!$D40</f>
        <v/>
      </c>
      <c r="AE17" s="131"/>
      <c r="AF17" s="131"/>
      <c r="AG17" s="131"/>
      <c r="AH17" s="132" t="s">
        <v>122</v>
      </c>
      <c r="AI17" s="131" t="str">
        <f aca="false">高校・一般種目登録!$C47&amp;高校・一般種目登録!$D47</f>
        <v/>
      </c>
      <c r="AJ17" s="131"/>
      <c r="AK17" s="131"/>
      <c r="AL17" s="131"/>
      <c r="AM17" s="120"/>
      <c r="AN17" s="132" t="s">
        <v>122</v>
      </c>
      <c r="AO17" s="131" t="str">
        <f aca="false">高校・一般種目登録!$C48&amp;高校・一般種目登録!$D48</f>
        <v/>
      </c>
      <c r="AP17" s="131"/>
      <c r="AQ17" s="131"/>
      <c r="AR17" s="131"/>
      <c r="AS17" s="132" t="s">
        <v>122</v>
      </c>
      <c r="AT17" s="131" t="str">
        <f aca="false">高校・一般種目登録!$C55&amp;高校・一般種目登録!$D55</f>
        <v/>
      </c>
      <c r="AU17" s="131"/>
      <c r="AV17" s="131"/>
      <c r="AW17" s="131"/>
      <c r="AX17" s="120"/>
      <c r="AY17" s="132" t="s">
        <v>122</v>
      </c>
      <c r="AZ17" s="131" t="str">
        <f aca="false">高校・一般種目登録!$C56&amp;高校・一般種目登録!$D56</f>
        <v/>
      </c>
      <c r="BA17" s="131"/>
      <c r="BB17" s="131"/>
      <c r="BC17" s="131"/>
      <c r="BD17" s="132" t="s">
        <v>122</v>
      </c>
      <c r="BE17" s="131" t="str">
        <f aca="false">高校・一般種目登録!$C63&amp;高校・一般種目登録!$D63</f>
        <v/>
      </c>
      <c r="BF17" s="131"/>
      <c r="BG17" s="131"/>
      <c r="BH17" s="131"/>
      <c r="BI17" s="120"/>
      <c r="BJ17" s="132" t="s">
        <v>122</v>
      </c>
      <c r="BK17" s="131" t="str">
        <f aca="false">高校・一般種目登録!$C64&amp;高校・一般種目登録!$D64</f>
        <v/>
      </c>
      <c r="BL17" s="131"/>
      <c r="BM17" s="131"/>
      <c r="BN17" s="131"/>
      <c r="BO17" s="132" t="s">
        <v>122</v>
      </c>
      <c r="BP17" s="131" t="str">
        <f aca="false">高校・一般種目登録!$C71&amp;高校・一般種目登録!$D71</f>
        <v/>
      </c>
      <c r="BQ17" s="131"/>
      <c r="BR17" s="131"/>
      <c r="BS17" s="131"/>
      <c r="BT17" s="120"/>
      <c r="BU17" s="132" t="s">
        <v>122</v>
      </c>
      <c r="BV17" s="131" t="str">
        <f aca="false">高校・一般種目登録!$C72&amp;高校・一般種目登録!$D72</f>
        <v/>
      </c>
      <c r="BW17" s="131"/>
      <c r="BX17" s="131"/>
      <c r="BY17" s="131"/>
      <c r="BZ17" s="132" t="s">
        <v>122</v>
      </c>
      <c r="CA17" s="131" t="str">
        <f aca="false">高校・一般種目登録!$C79&amp;高校・一般種目登録!$D79</f>
        <v/>
      </c>
      <c r="CB17" s="131"/>
      <c r="CC17" s="131"/>
      <c r="CD17" s="131"/>
      <c r="CE17" s="120"/>
      <c r="CF17" s="132" t="s">
        <v>122</v>
      </c>
      <c r="CG17" s="131" t="str">
        <f aca="false">高校・一般種目登録!$C80&amp;高校・一般種目登録!$D80</f>
        <v/>
      </c>
      <c r="CH17" s="131"/>
      <c r="CI17" s="131"/>
      <c r="CJ17" s="131"/>
      <c r="CK17" s="132" t="s">
        <v>122</v>
      </c>
      <c r="CL17" s="131" t="str">
        <f aca="false">高校・一般種目登録!$C87&amp;高校・一般種目登録!$D87</f>
        <v/>
      </c>
      <c r="CM17" s="131"/>
      <c r="CN17" s="131"/>
      <c r="CO17" s="131"/>
      <c r="CP17" s="120"/>
      <c r="CQ17" s="132" t="s">
        <v>122</v>
      </c>
      <c r="CR17" s="131" t="str">
        <f aca="false">高校・一般種目登録!$C88&amp;高校・一般種目登録!$D88</f>
        <v/>
      </c>
      <c r="CS17" s="131"/>
      <c r="CT17" s="131"/>
      <c r="CU17" s="131"/>
      <c r="CV17" s="132" t="s">
        <v>122</v>
      </c>
      <c r="CW17" s="131" t="str">
        <f aca="false">高校・一般種目登録!$C95&amp;高校・一般種目登録!$D95</f>
        <v/>
      </c>
      <c r="CX17" s="131"/>
      <c r="CY17" s="131"/>
      <c r="CZ17" s="131"/>
      <c r="DA17" s="120"/>
      <c r="DB17" s="132" t="s">
        <v>122</v>
      </c>
      <c r="DC17" s="131" t="str">
        <f aca="false">高校・一般種目登録!$C96&amp;高校・一般種目登録!$D96</f>
        <v/>
      </c>
      <c r="DD17" s="131"/>
      <c r="DE17" s="131"/>
      <c r="DF17" s="131"/>
    </row>
    <row r="18" customFormat="false" ht="16.5" hidden="false" customHeight="true" outlineLevel="0" collapsed="false">
      <c r="A18" s="133" t="s">
        <v>123</v>
      </c>
      <c r="B18" s="134" t="str">
        <f aca="false">IF(高校・一般種目登録!$K23="","",高校・一般種目登録!$K23)</f>
        <v/>
      </c>
      <c r="C18" s="135" t="s">
        <v>124</v>
      </c>
      <c r="D18" s="135"/>
      <c r="E18" s="135"/>
      <c r="F18" s="120"/>
      <c r="G18" s="133" t="s">
        <v>123</v>
      </c>
      <c r="H18" s="134" t="str">
        <f aca="false">IF(高校・一般種目登録!$K24="","",高校・一般種目登録!$K24)</f>
        <v/>
      </c>
      <c r="I18" s="135" t="s">
        <v>124</v>
      </c>
      <c r="J18" s="135"/>
      <c r="K18" s="135"/>
      <c r="L18" s="133" t="s">
        <v>123</v>
      </c>
      <c r="M18" s="134" t="str">
        <f aca="false">IF(高校・一般種目登録!$K31="","",高校・一般種目登録!$K31)</f>
        <v/>
      </c>
      <c r="N18" s="135" t="s">
        <v>124</v>
      </c>
      <c r="O18" s="135"/>
      <c r="P18" s="135"/>
      <c r="Q18" s="120"/>
      <c r="R18" s="133" t="s">
        <v>123</v>
      </c>
      <c r="S18" s="134" t="str">
        <f aca="false">IF(高校・一般種目登録!$K32="","",高校・一般種目登録!$K32)</f>
        <v/>
      </c>
      <c r="T18" s="135" t="s">
        <v>124</v>
      </c>
      <c r="U18" s="135"/>
      <c r="V18" s="135"/>
      <c r="W18" s="133" t="s">
        <v>123</v>
      </c>
      <c r="X18" s="134" t="str">
        <f aca="false">IF(高校・一般種目登録!$K39="","",高校・一般種目登録!$K39)</f>
        <v/>
      </c>
      <c r="Y18" s="135" t="s">
        <v>124</v>
      </c>
      <c r="Z18" s="135"/>
      <c r="AA18" s="135"/>
      <c r="AB18" s="120"/>
      <c r="AC18" s="133" t="s">
        <v>123</v>
      </c>
      <c r="AD18" s="134" t="str">
        <f aca="false">IF(高校・一般種目登録!$K40="","",高校・一般種目登録!$K40)</f>
        <v/>
      </c>
      <c r="AE18" s="135" t="s">
        <v>124</v>
      </c>
      <c r="AF18" s="135"/>
      <c r="AG18" s="135"/>
      <c r="AH18" s="133" t="s">
        <v>123</v>
      </c>
      <c r="AI18" s="134" t="str">
        <f aca="false">IF(高校・一般種目登録!$K47="","",高校・一般種目登録!$K47)</f>
        <v/>
      </c>
      <c r="AJ18" s="135" t="s">
        <v>124</v>
      </c>
      <c r="AK18" s="135"/>
      <c r="AL18" s="135"/>
      <c r="AM18" s="120"/>
      <c r="AN18" s="133" t="s">
        <v>123</v>
      </c>
      <c r="AO18" s="134" t="str">
        <f aca="false">IF(高校・一般種目登録!$K48="","",高校・一般種目登録!$K48)</f>
        <v/>
      </c>
      <c r="AP18" s="135" t="s">
        <v>124</v>
      </c>
      <c r="AQ18" s="135"/>
      <c r="AR18" s="135"/>
      <c r="AS18" s="133" t="s">
        <v>123</v>
      </c>
      <c r="AT18" s="134" t="str">
        <f aca="false">IF(高校・一般種目登録!$K55="","",高校・一般種目登録!$K55)</f>
        <v/>
      </c>
      <c r="AU18" s="135" t="s">
        <v>124</v>
      </c>
      <c r="AV18" s="135"/>
      <c r="AW18" s="135"/>
      <c r="AX18" s="120"/>
      <c r="AY18" s="133" t="s">
        <v>123</v>
      </c>
      <c r="AZ18" s="134" t="str">
        <f aca="false">IF(高校・一般種目登録!$K56="","",高校・一般種目登録!$K56)</f>
        <v/>
      </c>
      <c r="BA18" s="135" t="s">
        <v>124</v>
      </c>
      <c r="BB18" s="135"/>
      <c r="BC18" s="135"/>
      <c r="BD18" s="133" t="s">
        <v>123</v>
      </c>
      <c r="BE18" s="134" t="str">
        <f aca="false">IF(高校・一般種目登録!$K63="","",高校・一般種目登録!$K63)</f>
        <v/>
      </c>
      <c r="BF18" s="135" t="s">
        <v>124</v>
      </c>
      <c r="BG18" s="135"/>
      <c r="BH18" s="135"/>
      <c r="BI18" s="120"/>
      <c r="BJ18" s="133" t="s">
        <v>123</v>
      </c>
      <c r="BK18" s="134" t="str">
        <f aca="false">IF(高校・一般種目登録!$K64="","",高校・一般種目登録!$K64)</f>
        <v/>
      </c>
      <c r="BL18" s="135" t="s">
        <v>124</v>
      </c>
      <c r="BM18" s="135"/>
      <c r="BN18" s="135"/>
      <c r="BO18" s="133" t="s">
        <v>123</v>
      </c>
      <c r="BP18" s="134" t="str">
        <f aca="false">IF(高校・一般種目登録!$K71="","",高校・一般種目登録!$K71)</f>
        <v/>
      </c>
      <c r="BQ18" s="135" t="s">
        <v>124</v>
      </c>
      <c r="BR18" s="135"/>
      <c r="BS18" s="135"/>
      <c r="BT18" s="120"/>
      <c r="BU18" s="133" t="s">
        <v>123</v>
      </c>
      <c r="BV18" s="134" t="str">
        <f aca="false">IF(高校・一般種目登録!$K72="","",高校・一般種目登録!$K72)</f>
        <v/>
      </c>
      <c r="BW18" s="135" t="s">
        <v>124</v>
      </c>
      <c r="BX18" s="135"/>
      <c r="BY18" s="135"/>
      <c r="BZ18" s="133" t="s">
        <v>123</v>
      </c>
      <c r="CA18" s="134" t="str">
        <f aca="false">IF(高校・一般種目登録!$K79="","",高校・一般種目登録!$K79)</f>
        <v/>
      </c>
      <c r="CB18" s="135" t="s">
        <v>124</v>
      </c>
      <c r="CC18" s="135"/>
      <c r="CD18" s="135"/>
      <c r="CE18" s="120"/>
      <c r="CF18" s="133" t="s">
        <v>123</v>
      </c>
      <c r="CG18" s="134" t="str">
        <f aca="false">IF(高校・一般種目登録!$K80="","",高校・一般種目登録!$K80)</f>
        <v/>
      </c>
      <c r="CH18" s="135" t="s">
        <v>124</v>
      </c>
      <c r="CI18" s="135"/>
      <c r="CJ18" s="135"/>
      <c r="CK18" s="133" t="s">
        <v>123</v>
      </c>
      <c r="CL18" s="134" t="str">
        <f aca="false">IF(高校・一般種目登録!$K87="","",高校・一般種目登録!$K87)</f>
        <v/>
      </c>
      <c r="CM18" s="135" t="s">
        <v>124</v>
      </c>
      <c r="CN18" s="135"/>
      <c r="CO18" s="135"/>
      <c r="CP18" s="120"/>
      <c r="CQ18" s="133" t="s">
        <v>123</v>
      </c>
      <c r="CR18" s="134" t="str">
        <f aca="false">IF(高校・一般種目登録!$K88="","",高校・一般種目登録!$K88)</f>
        <v/>
      </c>
      <c r="CS18" s="135" t="s">
        <v>124</v>
      </c>
      <c r="CT18" s="135"/>
      <c r="CU18" s="135"/>
      <c r="CV18" s="133" t="s">
        <v>123</v>
      </c>
      <c r="CW18" s="134" t="str">
        <f aca="false">IF(高校・一般種目登録!$K95="","",高校・一般種目登録!$K95)</f>
        <v/>
      </c>
      <c r="CX18" s="135" t="s">
        <v>124</v>
      </c>
      <c r="CY18" s="135"/>
      <c r="CZ18" s="135"/>
      <c r="DA18" s="120"/>
      <c r="DB18" s="133" t="s">
        <v>123</v>
      </c>
      <c r="DC18" s="134" t="str">
        <f aca="false">IF(高校・一般種目登録!$K96="","",高校・一般種目登録!$K96)</f>
        <v/>
      </c>
      <c r="DD18" s="135" t="s">
        <v>124</v>
      </c>
      <c r="DE18" s="135"/>
      <c r="DF18" s="135"/>
    </row>
    <row r="19" customFormat="false" ht="16.5" hidden="false" customHeight="true" outlineLevel="0" collapsed="false">
      <c r="A19" s="133"/>
      <c r="B19" s="134"/>
      <c r="C19" s="136"/>
      <c r="D19" s="136"/>
      <c r="E19" s="136"/>
      <c r="F19" s="120"/>
      <c r="G19" s="133"/>
      <c r="H19" s="134"/>
      <c r="I19" s="136"/>
      <c r="J19" s="136"/>
      <c r="K19" s="136"/>
      <c r="L19" s="133"/>
      <c r="M19" s="134"/>
      <c r="N19" s="136"/>
      <c r="O19" s="136"/>
      <c r="P19" s="136"/>
      <c r="Q19" s="120"/>
      <c r="R19" s="133"/>
      <c r="S19" s="134"/>
      <c r="T19" s="136"/>
      <c r="U19" s="136"/>
      <c r="V19" s="136"/>
      <c r="W19" s="133"/>
      <c r="X19" s="134"/>
      <c r="Y19" s="136"/>
      <c r="Z19" s="136"/>
      <c r="AA19" s="136"/>
      <c r="AB19" s="120"/>
      <c r="AC19" s="133"/>
      <c r="AD19" s="134"/>
      <c r="AE19" s="136"/>
      <c r="AF19" s="136"/>
      <c r="AG19" s="136"/>
      <c r="AH19" s="133"/>
      <c r="AI19" s="134"/>
      <c r="AJ19" s="136"/>
      <c r="AK19" s="136"/>
      <c r="AL19" s="136"/>
      <c r="AM19" s="120"/>
      <c r="AN19" s="133"/>
      <c r="AO19" s="134"/>
      <c r="AP19" s="136"/>
      <c r="AQ19" s="136"/>
      <c r="AR19" s="136"/>
      <c r="AS19" s="133"/>
      <c r="AT19" s="134"/>
      <c r="AU19" s="136"/>
      <c r="AV19" s="136"/>
      <c r="AW19" s="136"/>
      <c r="AX19" s="120"/>
      <c r="AY19" s="133"/>
      <c r="AZ19" s="134"/>
      <c r="BA19" s="136"/>
      <c r="BB19" s="136"/>
      <c r="BC19" s="136"/>
      <c r="BD19" s="133"/>
      <c r="BE19" s="134"/>
      <c r="BF19" s="136"/>
      <c r="BG19" s="136"/>
      <c r="BH19" s="136"/>
      <c r="BI19" s="120"/>
      <c r="BJ19" s="133"/>
      <c r="BK19" s="134"/>
      <c r="BL19" s="136"/>
      <c r="BM19" s="136"/>
      <c r="BN19" s="136"/>
      <c r="BO19" s="133"/>
      <c r="BP19" s="134"/>
      <c r="BQ19" s="136"/>
      <c r="BR19" s="136"/>
      <c r="BS19" s="136"/>
      <c r="BT19" s="120"/>
      <c r="BU19" s="133"/>
      <c r="BV19" s="134"/>
      <c r="BW19" s="136"/>
      <c r="BX19" s="136"/>
      <c r="BY19" s="136"/>
      <c r="BZ19" s="133"/>
      <c r="CA19" s="134"/>
      <c r="CB19" s="136"/>
      <c r="CC19" s="136"/>
      <c r="CD19" s="136"/>
      <c r="CE19" s="120"/>
      <c r="CF19" s="133"/>
      <c r="CG19" s="134"/>
      <c r="CH19" s="136"/>
      <c r="CI19" s="136"/>
      <c r="CJ19" s="136"/>
      <c r="CK19" s="133"/>
      <c r="CL19" s="134"/>
      <c r="CM19" s="136"/>
      <c r="CN19" s="136"/>
      <c r="CO19" s="136"/>
      <c r="CP19" s="120"/>
      <c r="CQ19" s="133"/>
      <c r="CR19" s="134"/>
      <c r="CS19" s="136"/>
      <c r="CT19" s="136"/>
      <c r="CU19" s="136"/>
      <c r="CV19" s="133"/>
      <c r="CW19" s="134"/>
      <c r="CX19" s="136"/>
      <c r="CY19" s="136"/>
      <c r="CZ19" s="136"/>
      <c r="DA19" s="120"/>
      <c r="DB19" s="133"/>
      <c r="DC19" s="134"/>
      <c r="DD19" s="136"/>
      <c r="DE19" s="136"/>
      <c r="DF19" s="136"/>
    </row>
    <row r="20" customFormat="false" ht="33" hidden="false" customHeight="true" outlineLevel="0" collapsed="false">
      <c r="A20" s="137" t="s">
        <v>125</v>
      </c>
      <c r="B20" s="138" t="str">
        <f aca="false">IF(高校・一般種目登録!$G23="","",高校・一般種目登録!$G23)</f>
        <v/>
      </c>
      <c r="C20" s="138"/>
      <c r="D20" s="138"/>
      <c r="E20" s="138"/>
      <c r="F20" s="120"/>
      <c r="G20" s="137" t="s">
        <v>125</v>
      </c>
      <c r="H20" s="138" t="str">
        <f aca="false">IF(高校・一般種目登録!$G24="","",高校・一般種目登録!$G24)</f>
        <v/>
      </c>
      <c r="I20" s="138"/>
      <c r="J20" s="138"/>
      <c r="K20" s="138"/>
      <c r="L20" s="137" t="s">
        <v>125</v>
      </c>
      <c r="M20" s="138" t="str">
        <f aca="false">IF(高校・一般種目登録!$G31="","",高校・一般種目登録!$G31)</f>
        <v/>
      </c>
      <c r="N20" s="138"/>
      <c r="O20" s="138"/>
      <c r="P20" s="138"/>
      <c r="Q20" s="120"/>
      <c r="R20" s="137" t="s">
        <v>125</v>
      </c>
      <c r="S20" s="138" t="str">
        <f aca="false">IF(高校・一般種目登録!$G32="","",高校・一般種目登録!$G32)</f>
        <v/>
      </c>
      <c r="T20" s="138"/>
      <c r="U20" s="138"/>
      <c r="V20" s="138"/>
      <c r="W20" s="137" t="s">
        <v>125</v>
      </c>
      <c r="X20" s="138" t="str">
        <f aca="false">IF(高校・一般種目登録!$G39="","",高校・一般種目登録!$G39)</f>
        <v/>
      </c>
      <c r="Y20" s="138"/>
      <c r="Z20" s="138"/>
      <c r="AA20" s="138"/>
      <c r="AB20" s="120"/>
      <c r="AC20" s="137" t="s">
        <v>125</v>
      </c>
      <c r="AD20" s="138" t="str">
        <f aca="false">IF(高校・一般種目登録!$G40="","",高校・一般種目登録!$G40)</f>
        <v/>
      </c>
      <c r="AE20" s="138"/>
      <c r="AF20" s="138"/>
      <c r="AG20" s="138"/>
      <c r="AH20" s="137" t="s">
        <v>125</v>
      </c>
      <c r="AI20" s="138" t="str">
        <f aca="false">IF(高校・一般種目登録!$G47="","",高校・一般種目登録!$G47)</f>
        <v/>
      </c>
      <c r="AJ20" s="138"/>
      <c r="AK20" s="138"/>
      <c r="AL20" s="138"/>
      <c r="AM20" s="120"/>
      <c r="AN20" s="137" t="s">
        <v>125</v>
      </c>
      <c r="AO20" s="138" t="str">
        <f aca="false">IF(高校・一般種目登録!$G48="","",高校・一般種目登録!$G48)</f>
        <v/>
      </c>
      <c r="AP20" s="138"/>
      <c r="AQ20" s="138"/>
      <c r="AR20" s="138"/>
      <c r="AS20" s="137" t="s">
        <v>125</v>
      </c>
      <c r="AT20" s="138" t="str">
        <f aca="false">IF(高校・一般種目登録!$G55="","",高校・一般種目登録!$G55)</f>
        <v/>
      </c>
      <c r="AU20" s="138"/>
      <c r="AV20" s="138"/>
      <c r="AW20" s="138"/>
      <c r="AX20" s="120"/>
      <c r="AY20" s="137" t="s">
        <v>125</v>
      </c>
      <c r="AZ20" s="138" t="str">
        <f aca="false">IF(高校・一般種目登録!$G56="","",高校・一般種目登録!$G56)</f>
        <v/>
      </c>
      <c r="BA20" s="138"/>
      <c r="BB20" s="138"/>
      <c r="BC20" s="138"/>
      <c r="BD20" s="137" t="s">
        <v>125</v>
      </c>
      <c r="BE20" s="138" t="str">
        <f aca="false">IF(高校・一般種目登録!$G63="","",高校・一般種目登録!$G63)</f>
        <v/>
      </c>
      <c r="BF20" s="138"/>
      <c r="BG20" s="138"/>
      <c r="BH20" s="138"/>
      <c r="BI20" s="120"/>
      <c r="BJ20" s="137" t="s">
        <v>125</v>
      </c>
      <c r="BK20" s="138" t="str">
        <f aca="false">IF(高校・一般種目登録!$G64="","",高校・一般種目登録!$G64)</f>
        <v/>
      </c>
      <c r="BL20" s="138"/>
      <c r="BM20" s="138"/>
      <c r="BN20" s="138"/>
      <c r="BO20" s="137" t="s">
        <v>125</v>
      </c>
      <c r="BP20" s="138" t="str">
        <f aca="false">IF(高校・一般種目登録!$G71="","",高校・一般種目登録!$G71)</f>
        <v/>
      </c>
      <c r="BQ20" s="138"/>
      <c r="BR20" s="138"/>
      <c r="BS20" s="138"/>
      <c r="BT20" s="120"/>
      <c r="BU20" s="137" t="s">
        <v>125</v>
      </c>
      <c r="BV20" s="138" t="str">
        <f aca="false">IF(高校・一般種目登録!$G72="","",高校・一般種目登録!$G72)</f>
        <v/>
      </c>
      <c r="BW20" s="138"/>
      <c r="BX20" s="138"/>
      <c r="BY20" s="138"/>
      <c r="BZ20" s="137" t="s">
        <v>125</v>
      </c>
      <c r="CA20" s="138" t="str">
        <f aca="false">IF(高校・一般種目登録!$G79="","",高校・一般種目登録!$G79)</f>
        <v/>
      </c>
      <c r="CB20" s="138"/>
      <c r="CC20" s="138"/>
      <c r="CD20" s="138"/>
      <c r="CE20" s="120"/>
      <c r="CF20" s="137" t="s">
        <v>125</v>
      </c>
      <c r="CG20" s="138" t="str">
        <f aca="false">IF(高校・一般種目登録!$G80="","",高校・一般種目登録!$G80)</f>
        <v/>
      </c>
      <c r="CH20" s="138"/>
      <c r="CI20" s="138"/>
      <c r="CJ20" s="138"/>
      <c r="CK20" s="137" t="s">
        <v>125</v>
      </c>
      <c r="CL20" s="138" t="str">
        <f aca="false">IF(高校・一般種目登録!$G87="","",高校・一般種目登録!$G87)</f>
        <v/>
      </c>
      <c r="CM20" s="138"/>
      <c r="CN20" s="138"/>
      <c r="CO20" s="138"/>
      <c r="CP20" s="120"/>
      <c r="CQ20" s="137" t="s">
        <v>125</v>
      </c>
      <c r="CR20" s="138" t="str">
        <f aca="false">IF(高校・一般種目登録!$G88="","",高校・一般種目登録!$G88)</f>
        <v/>
      </c>
      <c r="CS20" s="138"/>
      <c r="CT20" s="138"/>
      <c r="CU20" s="138"/>
      <c r="CV20" s="137" t="s">
        <v>125</v>
      </c>
      <c r="CW20" s="138" t="str">
        <f aca="false">IF(高校・一般種目登録!$G95="","",高校・一般種目登録!$G95)</f>
        <v/>
      </c>
      <c r="CX20" s="138"/>
      <c r="CY20" s="138"/>
      <c r="CZ20" s="138"/>
      <c r="DA20" s="120"/>
      <c r="DB20" s="137" t="s">
        <v>125</v>
      </c>
      <c r="DC20" s="138" t="str">
        <f aca="false">IF(高校・一般種目登録!$G96="","",高校・一般種目登録!$G96)</f>
        <v/>
      </c>
      <c r="DD20" s="138"/>
      <c r="DE20" s="138"/>
      <c r="DF20" s="138"/>
    </row>
    <row r="21" customFormat="false" ht="24.75" hidden="false" customHeight="true" outlineLevel="0" collapsed="false">
      <c r="A21" s="139"/>
      <c r="B21" s="140"/>
      <c r="C21" s="141"/>
      <c r="D21" s="141"/>
      <c r="E21" s="141"/>
      <c r="F21" s="120"/>
      <c r="G21" s="139"/>
      <c r="H21" s="140"/>
      <c r="I21" s="141"/>
      <c r="J21" s="141"/>
      <c r="K21" s="141"/>
      <c r="L21" s="139"/>
      <c r="M21" s="140"/>
      <c r="N21" s="141"/>
      <c r="O21" s="141"/>
      <c r="P21" s="141"/>
      <c r="Q21" s="120"/>
      <c r="R21" s="139"/>
      <c r="S21" s="140"/>
      <c r="T21" s="141"/>
      <c r="U21" s="141"/>
      <c r="V21" s="141"/>
      <c r="W21" s="139"/>
      <c r="X21" s="140"/>
      <c r="Y21" s="141"/>
      <c r="Z21" s="141"/>
      <c r="AA21" s="141"/>
      <c r="AB21" s="120"/>
      <c r="AC21" s="139"/>
      <c r="AD21" s="140"/>
      <c r="AE21" s="141"/>
      <c r="AF21" s="141"/>
      <c r="AG21" s="141"/>
      <c r="AH21" s="139"/>
      <c r="AI21" s="140"/>
      <c r="AJ21" s="141"/>
      <c r="AK21" s="141"/>
      <c r="AL21" s="141"/>
      <c r="AM21" s="120"/>
      <c r="AN21" s="139"/>
      <c r="AO21" s="140"/>
      <c r="AP21" s="141"/>
      <c r="AQ21" s="141"/>
      <c r="AR21" s="141"/>
      <c r="AS21" s="139"/>
      <c r="AT21" s="140"/>
      <c r="AU21" s="141"/>
      <c r="AV21" s="141"/>
      <c r="AW21" s="141"/>
      <c r="AX21" s="120"/>
      <c r="AY21" s="139"/>
      <c r="AZ21" s="140"/>
      <c r="BA21" s="141"/>
      <c r="BB21" s="141"/>
      <c r="BC21" s="141"/>
      <c r="BD21" s="139"/>
      <c r="BE21" s="140"/>
      <c r="BF21" s="141"/>
      <c r="BG21" s="141"/>
      <c r="BH21" s="141"/>
      <c r="BI21" s="120"/>
      <c r="BJ21" s="139"/>
      <c r="BK21" s="140"/>
      <c r="BL21" s="141"/>
      <c r="BM21" s="141"/>
      <c r="BN21" s="141"/>
      <c r="BO21" s="139"/>
      <c r="BP21" s="140"/>
      <c r="BQ21" s="141"/>
      <c r="BR21" s="141"/>
      <c r="BS21" s="141"/>
      <c r="BT21" s="120"/>
      <c r="BU21" s="139"/>
      <c r="BV21" s="140"/>
      <c r="BW21" s="141"/>
      <c r="BX21" s="141"/>
      <c r="BY21" s="141"/>
      <c r="BZ21" s="139"/>
      <c r="CA21" s="140"/>
      <c r="CB21" s="141"/>
      <c r="CC21" s="141"/>
      <c r="CD21" s="141"/>
      <c r="CE21" s="120"/>
      <c r="CF21" s="139"/>
      <c r="CG21" s="140"/>
      <c r="CH21" s="141"/>
      <c r="CI21" s="141"/>
      <c r="CJ21" s="141"/>
      <c r="CK21" s="139"/>
      <c r="CL21" s="140"/>
      <c r="CM21" s="141"/>
      <c r="CN21" s="141"/>
      <c r="CO21" s="141"/>
      <c r="CP21" s="120"/>
      <c r="CQ21" s="139"/>
      <c r="CR21" s="140"/>
      <c r="CS21" s="141"/>
      <c r="CT21" s="141"/>
      <c r="CU21" s="141"/>
      <c r="CV21" s="139"/>
      <c r="CW21" s="140"/>
      <c r="CX21" s="141"/>
      <c r="CY21" s="141"/>
      <c r="CZ21" s="141"/>
      <c r="DA21" s="120"/>
      <c r="DB21" s="139"/>
      <c r="DC21" s="140"/>
      <c r="DD21" s="141"/>
      <c r="DE21" s="141"/>
      <c r="DF21" s="141"/>
    </row>
    <row r="22" customFormat="false" ht="24.75" hidden="false" customHeight="true" outlineLevel="0" collapsed="false">
      <c r="A22" s="120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  <c r="BD22" s="120"/>
      <c r="BE22" s="120"/>
      <c r="BF22" s="120"/>
      <c r="BG22" s="120"/>
      <c r="BH22" s="120"/>
      <c r="BI22" s="120"/>
      <c r="BJ22" s="120"/>
      <c r="BK22" s="120"/>
      <c r="BL22" s="120"/>
      <c r="BM22" s="120"/>
      <c r="BN22" s="120"/>
      <c r="BO22" s="120"/>
      <c r="BP22" s="120"/>
      <c r="BQ22" s="120"/>
      <c r="BR22" s="120"/>
      <c r="BS22" s="120"/>
      <c r="BT22" s="120"/>
      <c r="BU22" s="120"/>
      <c r="BV22" s="120"/>
      <c r="BW22" s="120"/>
      <c r="BX22" s="120"/>
      <c r="BY22" s="120"/>
      <c r="BZ22" s="120"/>
      <c r="CA22" s="120"/>
      <c r="CB22" s="120"/>
      <c r="CC22" s="120"/>
      <c r="CD22" s="120"/>
      <c r="CE22" s="120"/>
      <c r="CF22" s="120"/>
      <c r="CG22" s="120"/>
      <c r="CH22" s="120"/>
      <c r="CI22" s="120"/>
      <c r="CJ22" s="120"/>
      <c r="CK22" s="120"/>
      <c r="CL22" s="120"/>
      <c r="CM22" s="120"/>
      <c r="CN22" s="120"/>
      <c r="CO22" s="120"/>
      <c r="CP22" s="120"/>
      <c r="CQ22" s="120"/>
      <c r="CR22" s="120"/>
      <c r="CS22" s="120"/>
      <c r="CT22" s="120"/>
      <c r="CU22" s="120"/>
      <c r="CV22" s="120"/>
      <c r="CW22" s="120"/>
      <c r="CX22" s="120"/>
      <c r="CY22" s="120"/>
      <c r="CZ22" s="120"/>
      <c r="DA22" s="120"/>
      <c r="DB22" s="120"/>
      <c r="DC22" s="120"/>
      <c r="DD22" s="120"/>
      <c r="DE22" s="120"/>
      <c r="DF22" s="120"/>
    </row>
    <row r="23" customFormat="false" ht="14.85" hidden="false" customHeight="true" outlineLevel="0" collapsed="false">
      <c r="A23" s="120" t="s">
        <v>114</v>
      </c>
      <c r="B23" s="120"/>
      <c r="C23" s="120"/>
      <c r="D23" s="120"/>
      <c r="E23" s="121" t="n">
        <v>5</v>
      </c>
      <c r="F23" s="120"/>
      <c r="G23" s="120" t="s">
        <v>114</v>
      </c>
      <c r="H23" s="120"/>
      <c r="I23" s="120"/>
      <c r="J23" s="120"/>
      <c r="K23" s="121" t="n">
        <v>6</v>
      </c>
      <c r="L23" s="120" t="s">
        <v>114</v>
      </c>
      <c r="M23" s="120"/>
      <c r="N23" s="120"/>
      <c r="O23" s="120"/>
      <c r="P23" s="121" t="n">
        <v>13</v>
      </c>
      <c r="Q23" s="120"/>
      <c r="R23" s="120" t="s">
        <v>114</v>
      </c>
      <c r="S23" s="120"/>
      <c r="T23" s="120"/>
      <c r="U23" s="120"/>
      <c r="V23" s="121" t="n">
        <v>14</v>
      </c>
      <c r="W23" s="120" t="s">
        <v>114</v>
      </c>
      <c r="X23" s="120"/>
      <c r="Y23" s="120"/>
      <c r="Z23" s="120"/>
      <c r="AA23" s="121" t="n">
        <v>21</v>
      </c>
      <c r="AB23" s="120"/>
      <c r="AC23" s="120" t="s">
        <v>114</v>
      </c>
      <c r="AD23" s="120"/>
      <c r="AE23" s="120"/>
      <c r="AF23" s="120"/>
      <c r="AG23" s="121" t="n">
        <v>22</v>
      </c>
      <c r="AH23" s="120" t="s">
        <v>114</v>
      </c>
      <c r="AI23" s="120"/>
      <c r="AJ23" s="120"/>
      <c r="AK23" s="120"/>
      <c r="AL23" s="121" t="n">
        <v>29</v>
      </c>
      <c r="AM23" s="120"/>
      <c r="AN23" s="120" t="s">
        <v>114</v>
      </c>
      <c r="AO23" s="120"/>
      <c r="AP23" s="120"/>
      <c r="AQ23" s="120"/>
      <c r="AR23" s="121" t="n">
        <v>30</v>
      </c>
      <c r="AS23" s="120" t="s">
        <v>114</v>
      </c>
      <c r="AT23" s="120"/>
      <c r="AU23" s="120"/>
      <c r="AV23" s="120"/>
      <c r="AW23" s="121" t="n">
        <v>37</v>
      </c>
      <c r="AX23" s="120"/>
      <c r="AY23" s="120" t="s">
        <v>114</v>
      </c>
      <c r="AZ23" s="120"/>
      <c r="BA23" s="120"/>
      <c r="BB23" s="120"/>
      <c r="BC23" s="121" t="n">
        <v>38</v>
      </c>
      <c r="BD23" s="120" t="s">
        <v>114</v>
      </c>
      <c r="BE23" s="120"/>
      <c r="BF23" s="120"/>
      <c r="BG23" s="120"/>
      <c r="BH23" s="121" t="n">
        <v>45</v>
      </c>
      <c r="BI23" s="120"/>
      <c r="BJ23" s="120" t="s">
        <v>114</v>
      </c>
      <c r="BK23" s="120"/>
      <c r="BL23" s="120"/>
      <c r="BM23" s="120"/>
      <c r="BN23" s="121" t="n">
        <v>46</v>
      </c>
      <c r="BO23" s="120" t="s">
        <v>114</v>
      </c>
      <c r="BP23" s="120"/>
      <c r="BQ23" s="120"/>
      <c r="BR23" s="120"/>
      <c r="BS23" s="121" t="n">
        <v>53</v>
      </c>
      <c r="BT23" s="120"/>
      <c r="BU23" s="120" t="s">
        <v>114</v>
      </c>
      <c r="BV23" s="120"/>
      <c r="BW23" s="120"/>
      <c r="BX23" s="120"/>
      <c r="BY23" s="121" t="n">
        <v>54</v>
      </c>
      <c r="BZ23" s="120" t="s">
        <v>114</v>
      </c>
      <c r="CA23" s="120"/>
      <c r="CB23" s="120"/>
      <c r="CC23" s="120"/>
      <c r="CD23" s="121" t="n">
        <v>61</v>
      </c>
      <c r="CE23" s="120"/>
      <c r="CF23" s="120" t="s">
        <v>114</v>
      </c>
      <c r="CG23" s="120"/>
      <c r="CH23" s="120"/>
      <c r="CI23" s="120"/>
      <c r="CJ23" s="121" t="n">
        <v>62</v>
      </c>
      <c r="CK23" s="120" t="s">
        <v>114</v>
      </c>
      <c r="CL23" s="120"/>
      <c r="CM23" s="120"/>
      <c r="CN23" s="120"/>
      <c r="CO23" s="121" t="n">
        <v>69</v>
      </c>
      <c r="CP23" s="120"/>
      <c r="CQ23" s="120" t="s">
        <v>114</v>
      </c>
      <c r="CR23" s="120"/>
      <c r="CS23" s="120"/>
      <c r="CT23" s="120"/>
      <c r="CU23" s="121" t="n">
        <v>70</v>
      </c>
      <c r="CV23" s="120" t="s">
        <v>114</v>
      </c>
      <c r="CW23" s="120"/>
      <c r="CX23" s="120"/>
      <c r="CY23" s="120"/>
      <c r="CZ23" s="121" t="n">
        <v>77</v>
      </c>
      <c r="DA23" s="120"/>
      <c r="DB23" s="120" t="s">
        <v>114</v>
      </c>
      <c r="DC23" s="120"/>
      <c r="DD23" s="120"/>
      <c r="DE23" s="120"/>
      <c r="DF23" s="121" t="n">
        <v>78</v>
      </c>
    </row>
    <row r="24" customFormat="false" ht="10.35" hidden="false" customHeight="true" outlineLevel="0" collapsed="false">
      <c r="A24" s="122" t="s">
        <v>115</v>
      </c>
      <c r="B24" s="123" t="str">
        <f aca="false">IF(B31="","",IF(COUNTIF(B28,"*女*"),VLOOKUP(B31,出場選手データ高校・一般女子!$A$3:$F$81,3,FALSE()),VLOOKUP(B31,出場選手データ高校・一般男子!$A$3:$F$79,3,FALSE())))</f>
        <v/>
      </c>
      <c r="C24" s="123" t="e">
        <f aca="false">#REF!</f>
        <v>#REF!</v>
      </c>
      <c r="D24" s="124" t="s">
        <v>116</v>
      </c>
      <c r="E24" s="125" t="str">
        <f aca="false">IF(B28="","",IF(COUNTIF(B28,"*女*"),"女","男"))</f>
        <v/>
      </c>
      <c r="F24" s="120"/>
      <c r="G24" s="122" t="s">
        <v>115</v>
      </c>
      <c r="H24" s="123" t="str">
        <f aca="false">IF(H31="","",IF(COUNTIF(H28,"*女*"),VLOOKUP(H31,出場選手データ高校・一般女子!$A$3:$F$81,3,FALSE()),VLOOKUP(H31,出場選手データ高校・一般男子!$A$3:$F$79,3,FALSE())))</f>
        <v/>
      </c>
      <c r="I24" s="123" t="e">
        <f aca="false">#REF!</f>
        <v>#REF!</v>
      </c>
      <c r="J24" s="124" t="s">
        <v>116</v>
      </c>
      <c r="K24" s="125" t="str">
        <f aca="false">IF(H28="","",IF(COUNTIF(H28,"*女*"),"女","男"))</f>
        <v/>
      </c>
      <c r="L24" s="122" t="s">
        <v>115</v>
      </c>
      <c r="M24" s="123" t="str">
        <f aca="false">IF(M31="","",IF(COUNTIF(M28,"*女*"),VLOOKUP(M31,出場選手データ高校・一般女子!$A$3:$F$81,3,FALSE()),VLOOKUP(M31,出場選手データ高校・一般男子!$A$3:$F$79,3,FALSE())))</f>
        <v/>
      </c>
      <c r="N24" s="123" t="e">
        <f aca="false">#REF!</f>
        <v>#REF!</v>
      </c>
      <c r="O24" s="124" t="s">
        <v>116</v>
      </c>
      <c r="P24" s="125" t="str">
        <f aca="false">IF(M28="","",IF(COUNTIF(M28,"*女*"),"女","男"))</f>
        <v/>
      </c>
      <c r="Q24" s="120"/>
      <c r="R24" s="122" t="s">
        <v>115</v>
      </c>
      <c r="S24" s="123" t="str">
        <f aca="false">IF(S31="","",IF(COUNTIF(S28,"*女*"),VLOOKUP(S31,出場選手データ高校・一般女子!$A$3:$F$81,3,FALSE()),VLOOKUP(S31,出場選手データ高校・一般男子!$A$3:$F$79,3,FALSE())))</f>
        <v/>
      </c>
      <c r="T24" s="123" t="e">
        <f aca="false">#REF!</f>
        <v>#REF!</v>
      </c>
      <c r="U24" s="124" t="s">
        <v>116</v>
      </c>
      <c r="V24" s="125" t="str">
        <f aca="false">IF(S28="","",IF(COUNTIF(S28,"*女*"),"女","男"))</f>
        <v/>
      </c>
      <c r="W24" s="122" t="s">
        <v>115</v>
      </c>
      <c r="X24" s="123" t="str">
        <f aca="false">IF(X31="","",IF(COUNTIF(X28,"*女*"),VLOOKUP(X31,出場選手データ高校・一般女子!$A$3:$F$81,3,FALSE()),VLOOKUP(X31,出場選手データ高校・一般男子!$A$3:$F$79,3,FALSE())))</f>
        <v/>
      </c>
      <c r="Y24" s="123" t="e">
        <f aca="false">#REF!</f>
        <v>#REF!</v>
      </c>
      <c r="Z24" s="124" t="s">
        <v>116</v>
      </c>
      <c r="AA24" s="125" t="str">
        <f aca="false">IF(X28="","",IF(COUNTIF(X28,"*女*"),"女","男"))</f>
        <v/>
      </c>
      <c r="AB24" s="120"/>
      <c r="AC24" s="122" t="s">
        <v>115</v>
      </c>
      <c r="AD24" s="123" t="str">
        <f aca="false">IF(AD31="","",IF(COUNTIF(AD28,"*女*"),VLOOKUP(AD31,出場選手データ高校・一般女子!$A$3:$F$81,3,FALSE()),VLOOKUP(AD31,出場選手データ高校・一般男子!$A$3:$F$79,3,FALSE())))</f>
        <v/>
      </c>
      <c r="AE24" s="123" t="e">
        <f aca="false">#REF!</f>
        <v>#REF!</v>
      </c>
      <c r="AF24" s="124" t="s">
        <v>116</v>
      </c>
      <c r="AG24" s="125" t="str">
        <f aca="false">IF(AD28="","",IF(COUNTIF(AD28,"*女*"),"女","男"))</f>
        <v/>
      </c>
      <c r="AH24" s="122" t="s">
        <v>115</v>
      </c>
      <c r="AI24" s="123" t="str">
        <f aca="false">IF(AI31="","",IF(COUNTIF(AI28,"*女*"),VLOOKUP(AI31,出場選手データ高校・一般女子!$A$3:$F$81,3,FALSE()),VLOOKUP(AI31,出場選手データ高校・一般男子!$A$3:$F$79,3,FALSE())))</f>
        <v/>
      </c>
      <c r="AJ24" s="123" t="e">
        <f aca="false">#REF!</f>
        <v>#REF!</v>
      </c>
      <c r="AK24" s="124" t="s">
        <v>116</v>
      </c>
      <c r="AL24" s="125" t="str">
        <f aca="false">IF(AI28="","",IF(COUNTIF(AI28,"*女*"),"女","男"))</f>
        <v/>
      </c>
      <c r="AM24" s="120"/>
      <c r="AN24" s="122" t="s">
        <v>115</v>
      </c>
      <c r="AO24" s="123" t="str">
        <f aca="false">IF(AO31="","",IF(COUNTIF(AO28,"*女*"),VLOOKUP(AO31,出場選手データ高校・一般女子!$A$3:$F$81,3,FALSE()),VLOOKUP(AO31,出場選手データ高校・一般男子!$A$3:$F$79,3,FALSE())))</f>
        <v/>
      </c>
      <c r="AP24" s="123" t="e">
        <f aca="false">#REF!</f>
        <v>#REF!</v>
      </c>
      <c r="AQ24" s="124" t="s">
        <v>116</v>
      </c>
      <c r="AR24" s="125" t="str">
        <f aca="false">IF(AO28="","",IF(COUNTIF(AO28,"*女*"),"女","男"))</f>
        <v/>
      </c>
      <c r="AS24" s="122" t="s">
        <v>115</v>
      </c>
      <c r="AT24" s="123" t="str">
        <f aca="false">IF(AT31="","",IF(COUNTIF(AT28,"*女*"),VLOOKUP(AT31,出場選手データ高校・一般女子!$A$3:$F$81,3,FALSE()),VLOOKUP(AT31,出場選手データ高校・一般男子!$A$3:$F$79,3,FALSE())))</f>
        <v/>
      </c>
      <c r="AU24" s="123" t="e">
        <f aca="false">#REF!</f>
        <v>#REF!</v>
      </c>
      <c r="AV24" s="124" t="s">
        <v>116</v>
      </c>
      <c r="AW24" s="125" t="str">
        <f aca="false">IF(AT28="","",IF(COUNTIF(AT28,"*女*"),"女","男"))</f>
        <v/>
      </c>
      <c r="AX24" s="120"/>
      <c r="AY24" s="122" t="s">
        <v>115</v>
      </c>
      <c r="AZ24" s="123" t="str">
        <f aca="false">IF(AZ31="","",IF(COUNTIF(AZ28,"*女*"),VLOOKUP(AZ31,出場選手データ高校・一般女子!$A$3:$F$81,3,FALSE()),VLOOKUP(AZ31,出場選手データ高校・一般男子!$A$3:$F$79,3,FALSE())))</f>
        <v/>
      </c>
      <c r="BA24" s="123" t="e">
        <f aca="false">#REF!</f>
        <v>#REF!</v>
      </c>
      <c r="BB24" s="124" t="s">
        <v>116</v>
      </c>
      <c r="BC24" s="125" t="str">
        <f aca="false">IF(AZ28="","",IF(COUNTIF(AZ28,"*女*"),"女","男"))</f>
        <v/>
      </c>
      <c r="BD24" s="122" t="s">
        <v>115</v>
      </c>
      <c r="BE24" s="123" t="str">
        <f aca="false">IF(BE31="","",IF(COUNTIF(BE28,"*女*"),VLOOKUP(BE31,出場選手データ高校・一般女子!$A$3:$F$81,3,FALSE()),VLOOKUP(BE31,出場選手データ高校・一般男子!$A$3:$F$79,3,FALSE())))</f>
        <v/>
      </c>
      <c r="BF24" s="123" t="e">
        <f aca="false">#REF!</f>
        <v>#REF!</v>
      </c>
      <c r="BG24" s="124" t="s">
        <v>116</v>
      </c>
      <c r="BH24" s="125" t="str">
        <f aca="false">IF(BE28="","",IF(COUNTIF(BE28,"*女*"),"女","男"))</f>
        <v/>
      </c>
      <c r="BI24" s="120"/>
      <c r="BJ24" s="122" t="s">
        <v>115</v>
      </c>
      <c r="BK24" s="123" t="str">
        <f aca="false">IF(BK31="","",IF(COUNTIF(BK28,"*女*"),VLOOKUP(BK31,出場選手データ高校・一般女子!$A$3:$F$81,3,FALSE()),VLOOKUP(BK31,出場選手データ高校・一般男子!$A$3:$F$79,3,FALSE())))</f>
        <v/>
      </c>
      <c r="BL24" s="123" t="e">
        <f aca="false">#REF!</f>
        <v>#REF!</v>
      </c>
      <c r="BM24" s="124" t="s">
        <v>116</v>
      </c>
      <c r="BN24" s="125" t="str">
        <f aca="false">IF(BK28="","",IF(COUNTIF(BK28,"*女*"),"女","男"))</f>
        <v/>
      </c>
      <c r="BO24" s="122" t="s">
        <v>115</v>
      </c>
      <c r="BP24" s="123" t="str">
        <f aca="false">IF(BP31="","",IF(COUNTIF(BP28,"*女*"),VLOOKUP(BP31,出場選手データ高校・一般女子!$A$3:$F$81,3,FALSE()),VLOOKUP(BP31,出場選手データ高校・一般男子!$A$3:$F$79,3,FALSE())))</f>
        <v/>
      </c>
      <c r="BQ24" s="123" t="e">
        <f aca="false">#REF!</f>
        <v>#REF!</v>
      </c>
      <c r="BR24" s="124" t="s">
        <v>116</v>
      </c>
      <c r="BS24" s="125" t="str">
        <f aca="false">IF(BP28="","",IF(COUNTIF(BP28,"*女*"),"女","男"))</f>
        <v/>
      </c>
      <c r="BT24" s="120"/>
      <c r="BU24" s="122" t="s">
        <v>115</v>
      </c>
      <c r="BV24" s="123" t="str">
        <f aca="false">IF(BV31="","",IF(COUNTIF(BV28,"*女*"),VLOOKUP(BV31,出場選手データ高校・一般女子!$A$3:$F$81,3,FALSE()),VLOOKUP(BV31,出場選手データ高校・一般男子!$A$3:$F$79,3,FALSE())))</f>
        <v/>
      </c>
      <c r="BW24" s="123" t="e">
        <f aca="false">#REF!</f>
        <v>#REF!</v>
      </c>
      <c r="BX24" s="124" t="s">
        <v>116</v>
      </c>
      <c r="BY24" s="125" t="str">
        <f aca="false">IF(BV28="","",IF(COUNTIF(BV28,"*女*"),"女","男"))</f>
        <v/>
      </c>
      <c r="BZ24" s="122" t="s">
        <v>115</v>
      </c>
      <c r="CA24" s="123" t="str">
        <f aca="false">IF(CA31="","",IF(COUNTIF(CA28,"*女*"),VLOOKUP(CA31,出場選手データ高校・一般女子!$A$3:$F$81,3,FALSE()),VLOOKUP(CA31,出場選手データ高校・一般男子!$A$3:$F$79,3,FALSE())))</f>
        <v/>
      </c>
      <c r="CB24" s="123" t="e">
        <f aca="false">#REF!</f>
        <v>#REF!</v>
      </c>
      <c r="CC24" s="124" t="s">
        <v>116</v>
      </c>
      <c r="CD24" s="125" t="str">
        <f aca="false">IF(CA28="","",IF(COUNTIF(CA28,"*女*"),"女","男"))</f>
        <v/>
      </c>
      <c r="CE24" s="120"/>
      <c r="CF24" s="122" t="s">
        <v>115</v>
      </c>
      <c r="CG24" s="123" t="str">
        <f aca="false">IF(CG31="","",IF(COUNTIF(CG28,"*女*"),VLOOKUP(CG31,出場選手データ高校・一般女子!$A$3:$F$81,3,FALSE()),VLOOKUP(CG31,出場選手データ高校・一般男子!$A$3:$F$79,3,FALSE())))</f>
        <v/>
      </c>
      <c r="CH24" s="123" t="e">
        <f aca="false">#REF!</f>
        <v>#REF!</v>
      </c>
      <c r="CI24" s="124" t="s">
        <v>116</v>
      </c>
      <c r="CJ24" s="125" t="str">
        <f aca="false">IF(CG28="","",IF(COUNTIF(CG28,"*女*"),"女","男"))</f>
        <v/>
      </c>
      <c r="CK24" s="122" t="s">
        <v>115</v>
      </c>
      <c r="CL24" s="123" t="str">
        <f aca="false">IF(CL31="","",IF(COUNTIF(CL28,"*女*"),VLOOKUP(CL31,出場選手データ高校・一般女子!$A$3:$F$89,3,FALSE()),VLOOKUP(CL31,出場選手データ高校・一般男子!$A$3:$F$79,3,FALSE())))</f>
        <v/>
      </c>
      <c r="CM24" s="123" t="e">
        <f aca="false">#REF!</f>
        <v>#REF!</v>
      </c>
      <c r="CN24" s="124" t="s">
        <v>116</v>
      </c>
      <c r="CO24" s="125" t="str">
        <f aca="false">IF(CL28="","",IF(COUNTIF(CL28,"*女*"),"女","男"))</f>
        <v/>
      </c>
      <c r="CP24" s="120"/>
      <c r="CQ24" s="122" t="s">
        <v>115</v>
      </c>
      <c r="CR24" s="123" t="str">
        <f aca="false">IF(CR31="","",IF(COUNTIF(CR28,"*女*"),VLOOKUP(CR31,出場選手データ高校・一般女子!$A$3:$F$81,3,FALSE()),VLOOKUP(CR31,出場選手データ高校・一般男子!$A$3:$F$79,3,FALSE())))</f>
        <v/>
      </c>
      <c r="CS24" s="123" t="e">
        <f aca="false">#REF!</f>
        <v>#REF!</v>
      </c>
      <c r="CT24" s="124" t="s">
        <v>116</v>
      </c>
      <c r="CU24" s="125" t="str">
        <f aca="false">IF(CR28="","",IF(COUNTIF(CR28,"*女*"),"女","男"))</f>
        <v/>
      </c>
      <c r="CV24" s="122" t="s">
        <v>115</v>
      </c>
      <c r="CW24" s="123" t="str">
        <f aca="false">IF(CW31="","",IF(COUNTIF(CW28,"*女*"),VLOOKUP(CW31,出場選手データ高校・一般女子!$A$3:$F$81,3,FALSE()),VLOOKUP(CW31,出場選手データ高校・一般男子!$A$3:$F$79,3,FALSE())))</f>
        <v/>
      </c>
      <c r="CX24" s="123" t="e">
        <f aca="false">#REF!</f>
        <v>#REF!</v>
      </c>
      <c r="CY24" s="124" t="s">
        <v>116</v>
      </c>
      <c r="CZ24" s="125" t="str">
        <f aca="false">IF(CW28="","",IF(COUNTIF(CW28,"*女*"),"女","男"))</f>
        <v/>
      </c>
      <c r="DA24" s="120"/>
      <c r="DB24" s="122" t="s">
        <v>115</v>
      </c>
      <c r="DC24" s="123" t="str">
        <f aca="false">IF(DC31="","",IF(COUNTIF(DC28,"*女*"),VLOOKUP(DC31,出場選手データ高校・一般女子!$A$3:$F$81,3,FALSE()),VLOOKUP(DC31,出場選手データ高校・一般男子!$A$3:$F$79,3,FALSE())))</f>
        <v/>
      </c>
      <c r="DD24" s="123" t="e">
        <f aca="false">#REF!</f>
        <v>#REF!</v>
      </c>
      <c r="DE24" s="124" t="s">
        <v>116</v>
      </c>
      <c r="DF24" s="125" t="str">
        <f aca="false">IF(DC28="","",IF(COUNTIF(DC28,"*女*"),"女","男"))</f>
        <v/>
      </c>
    </row>
    <row r="25" customFormat="false" ht="22.7" hidden="false" customHeight="true" outlineLevel="0" collapsed="false">
      <c r="A25" s="126" t="s">
        <v>117</v>
      </c>
      <c r="B25" s="127" t="str">
        <f aca="false">高校・一般種目登録!$H25</f>
        <v/>
      </c>
      <c r="C25" s="127" t="e">
        <f aca="false">#REF!</f>
        <v>#REF!</v>
      </c>
      <c r="D25" s="124"/>
      <c r="E25" s="125"/>
      <c r="F25" s="120"/>
      <c r="G25" s="126" t="s">
        <v>117</v>
      </c>
      <c r="H25" s="127" t="str">
        <f aca="false">高校・一般種目登録!$H26</f>
        <v/>
      </c>
      <c r="I25" s="127" t="e">
        <f aca="false">#REF!</f>
        <v>#REF!</v>
      </c>
      <c r="J25" s="124"/>
      <c r="K25" s="125"/>
      <c r="L25" s="126" t="s">
        <v>117</v>
      </c>
      <c r="M25" s="127" t="str">
        <f aca="false">高校・一般種目登録!$H33</f>
        <v/>
      </c>
      <c r="N25" s="127" t="e">
        <f aca="false">#REF!</f>
        <v>#REF!</v>
      </c>
      <c r="O25" s="124"/>
      <c r="P25" s="125"/>
      <c r="Q25" s="120"/>
      <c r="R25" s="126" t="s">
        <v>117</v>
      </c>
      <c r="S25" s="127" t="str">
        <f aca="false">高校・一般種目登録!$H34</f>
        <v/>
      </c>
      <c r="T25" s="127" t="e">
        <f aca="false">#REF!</f>
        <v>#REF!</v>
      </c>
      <c r="U25" s="124"/>
      <c r="V25" s="125"/>
      <c r="W25" s="126" t="s">
        <v>117</v>
      </c>
      <c r="X25" s="127" t="str">
        <f aca="false">高校・一般種目登録!$H41</f>
        <v/>
      </c>
      <c r="Y25" s="127" t="e">
        <f aca="false">#REF!</f>
        <v>#REF!</v>
      </c>
      <c r="Z25" s="124"/>
      <c r="AA25" s="125"/>
      <c r="AB25" s="120"/>
      <c r="AC25" s="126" t="s">
        <v>117</v>
      </c>
      <c r="AD25" s="127" t="str">
        <f aca="false">高校・一般種目登録!$H42</f>
        <v/>
      </c>
      <c r="AE25" s="127" t="e">
        <f aca="false">#REF!</f>
        <v>#REF!</v>
      </c>
      <c r="AF25" s="124"/>
      <c r="AG25" s="125"/>
      <c r="AH25" s="126" t="s">
        <v>117</v>
      </c>
      <c r="AI25" s="127" t="str">
        <f aca="false">高校・一般種目登録!$H49</f>
        <v/>
      </c>
      <c r="AJ25" s="127" t="e">
        <f aca="false">#REF!</f>
        <v>#REF!</v>
      </c>
      <c r="AK25" s="124"/>
      <c r="AL25" s="125"/>
      <c r="AM25" s="120"/>
      <c r="AN25" s="126" t="s">
        <v>117</v>
      </c>
      <c r="AO25" s="127" t="str">
        <f aca="false">高校・一般種目登録!$H50</f>
        <v/>
      </c>
      <c r="AP25" s="127" t="e">
        <f aca="false">#REF!</f>
        <v>#REF!</v>
      </c>
      <c r="AQ25" s="124"/>
      <c r="AR25" s="125"/>
      <c r="AS25" s="126" t="s">
        <v>117</v>
      </c>
      <c r="AT25" s="127" t="str">
        <f aca="false">高校・一般種目登録!$H57</f>
        <v/>
      </c>
      <c r="AU25" s="127" t="e">
        <f aca="false">#REF!</f>
        <v>#REF!</v>
      </c>
      <c r="AV25" s="124"/>
      <c r="AW25" s="125"/>
      <c r="AX25" s="120"/>
      <c r="AY25" s="126" t="s">
        <v>117</v>
      </c>
      <c r="AZ25" s="127" t="str">
        <f aca="false">高校・一般種目登録!$H58</f>
        <v/>
      </c>
      <c r="BA25" s="127" t="e">
        <f aca="false">#REF!</f>
        <v>#REF!</v>
      </c>
      <c r="BB25" s="124"/>
      <c r="BC25" s="125"/>
      <c r="BD25" s="126" t="s">
        <v>117</v>
      </c>
      <c r="BE25" s="127" t="str">
        <f aca="false">高校・一般種目登録!$H65</f>
        <v/>
      </c>
      <c r="BF25" s="127" t="e">
        <f aca="false">#REF!</f>
        <v>#REF!</v>
      </c>
      <c r="BG25" s="124"/>
      <c r="BH25" s="125"/>
      <c r="BI25" s="120"/>
      <c r="BJ25" s="126" t="s">
        <v>117</v>
      </c>
      <c r="BK25" s="127" t="str">
        <f aca="false">高校・一般種目登録!$H66</f>
        <v/>
      </c>
      <c r="BL25" s="127" t="e">
        <f aca="false">#REF!</f>
        <v>#REF!</v>
      </c>
      <c r="BM25" s="124"/>
      <c r="BN25" s="125"/>
      <c r="BO25" s="126" t="s">
        <v>117</v>
      </c>
      <c r="BP25" s="127" t="str">
        <f aca="false">高校・一般種目登録!$H73</f>
        <v/>
      </c>
      <c r="BQ25" s="127" t="e">
        <f aca="false">#REF!</f>
        <v>#REF!</v>
      </c>
      <c r="BR25" s="124"/>
      <c r="BS25" s="125"/>
      <c r="BT25" s="120"/>
      <c r="BU25" s="126" t="s">
        <v>117</v>
      </c>
      <c r="BV25" s="127" t="str">
        <f aca="false">高校・一般種目登録!$H74</f>
        <v/>
      </c>
      <c r="BW25" s="127" t="e">
        <f aca="false">#REF!</f>
        <v>#REF!</v>
      </c>
      <c r="BX25" s="124"/>
      <c r="BY25" s="125"/>
      <c r="BZ25" s="126" t="s">
        <v>117</v>
      </c>
      <c r="CA25" s="127" t="str">
        <f aca="false">高校・一般種目登録!$H81</f>
        <v/>
      </c>
      <c r="CB25" s="127" t="e">
        <f aca="false">#REF!</f>
        <v>#REF!</v>
      </c>
      <c r="CC25" s="124"/>
      <c r="CD25" s="125"/>
      <c r="CE25" s="120"/>
      <c r="CF25" s="126" t="s">
        <v>117</v>
      </c>
      <c r="CG25" s="127" t="str">
        <f aca="false">高校・一般種目登録!$H82</f>
        <v/>
      </c>
      <c r="CH25" s="127" t="e">
        <f aca="false">#REF!</f>
        <v>#REF!</v>
      </c>
      <c r="CI25" s="124"/>
      <c r="CJ25" s="125"/>
      <c r="CK25" s="126" t="s">
        <v>117</v>
      </c>
      <c r="CL25" s="127" t="str">
        <f aca="false">高校・一般種目登録!$H89</f>
        <v/>
      </c>
      <c r="CM25" s="127" t="e">
        <f aca="false">#REF!</f>
        <v>#REF!</v>
      </c>
      <c r="CN25" s="124"/>
      <c r="CO25" s="125"/>
      <c r="CP25" s="120"/>
      <c r="CQ25" s="126" t="s">
        <v>117</v>
      </c>
      <c r="CR25" s="127" t="str">
        <f aca="false">高校・一般種目登録!$H90</f>
        <v/>
      </c>
      <c r="CS25" s="127" t="e">
        <f aca="false">#REF!</f>
        <v>#REF!</v>
      </c>
      <c r="CT25" s="124"/>
      <c r="CU25" s="125"/>
      <c r="CV25" s="126" t="s">
        <v>117</v>
      </c>
      <c r="CW25" s="127" t="str">
        <f aca="false">高校・一般種目登録!$H97</f>
        <v/>
      </c>
      <c r="CX25" s="127" t="e">
        <f aca="false">#REF!</f>
        <v>#REF!</v>
      </c>
      <c r="CY25" s="124"/>
      <c r="CZ25" s="125"/>
      <c r="DA25" s="120"/>
      <c r="DB25" s="126" t="s">
        <v>117</v>
      </c>
      <c r="DC25" s="127" t="str">
        <f aca="false">高校・一般種目登録!$H98</f>
        <v/>
      </c>
      <c r="DD25" s="127" t="e">
        <f aca="false">#REF!</f>
        <v>#REF!</v>
      </c>
      <c r="DE25" s="124"/>
      <c r="DF25" s="125"/>
    </row>
    <row r="26" customFormat="false" ht="16.5" hidden="false" customHeight="true" outlineLevel="0" collapsed="false">
      <c r="A26" s="128" t="s">
        <v>118</v>
      </c>
      <c r="B26" s="129" t="str">
        <f aca="false">IF(B28="","",高校・一般種目登録!$D$3)</f>
        <v/>
      </c>
      <c r="C26" s="129"/>
      <c r="D26" s="130" t="s">
        <v>119</v>
      </c>
      <c r="E26" s="131" t="str">
        <f aca="false">高校・一般種目登録!$I25</f>
        <v/>
      </c>
      <c r="F26" s="120"/>
      <c r="G26" s="128" t="s">
        <v>118</v>
      </c>
      <c r="H26" s="129" t="str">
        <f aca="false">IF(H28="","",高校・一般種目登録!$D$3)</f>
        <v/>
      </c>
      <c r="I26" s="129"/>
      <c r="J26" s="130" t="s">
        <v>119</v>
      </c>
      <c r="K26" s="131" t="str">
        <f aca="false">高校・一般種目登録!$I26</f>
        <v/>
      </c>
      <c r="L26" s="128" t="s">
        <v>118</v>
      </c>
      <c r="M26" s="129" t="str">
        <f aca="false">IF(M28="","",高校・一般種目登録!$D$3)</f>
        <v/>
      </c>
      <c r="N26" s="129"/>
      <c r="O26" s="130" t="s">
        <v>119</v>
      </c>
      <c r="P26" s="131" t="str">
        <f aca="false">高校・一般種目登録!$I33</f>
        <v/>
      </c>
      <c r="Q26" s="120"/>
      <c r="R26" s="128" t="s">
        <v>118</v>
      </c>
      <c r="S26" s="129" t="str">
        <f aca="false">IF(S28="","",高校・一般種目登録!$D$3)</f>
        <v/>
      </c>
      <c r="T26" s="129"/>
      <c r="U26" s="130" t="s">
        <v>119</v>
      </c>
      <c r="V26" s="131" t="str">
        <f aca="false">高校・一般種目登録!$I34</f>
        <v/>
      </c>
      <c r="W26" s="128" t="s">
        <v>118</v>
      </c>
      <c r="X26" s="129" t="str">
        <f aca="false">IF(X28="","",高校・一般種目登録!$D$3)</f>
        <v/>
      </c>
      <c r="Y26" s="129"/>
      <c r="Z26" s="130" t="s">
        <v>119</v>
      </c>
      <c r="AA26" s="131" t="str">
        <f aca="false">高校・一般種目登録!$I41</f>
        <v/>
      </c>
      <c r="AB26" s="120"/>
      <c r="AC26" s="128" t="s">
        <v>118</v>
      </c>
      <c r="AD26" s="129" t="str">
        <f aca="false">IF(AD28="","",高校・一般種目登録!$D$3)</f>
        <v/>
      </c>
      <c r="AE26" s="129"/>
      <c r="AF26" s="130" t="s">
        <v>119</v>
      </c>
      <c r="AG26" s="131" t="str">
        <f aca="false">高校・一般種目登録!$I42</f>
        <v/>
      </c>
      <c r="AH26" s="128" t="s">
        <v>118</v>
      </c>
      <c r="AI26" s="129" t="str">
        <f aca="false">IF(AI28="","",高校・一般種目登録!$D$3)</f>
        <v/>
      </c>
      <c r="AJ26" s="129"/>
      <c r="AK26" s="130" t="s">
        <v>119</v>
      </c>
      <c r="AL26" s="131" t="str">
        <f aca="false">高校・一般種目登録!$I49</f>
        <v/>
      </c>
      <c r="AM26" s="120"/>
      <c r="AN26" s="128" t="s">
        <v>118</v>
      </c>
      <c r="AO26" s="129" t="str">
        <f aca="false">IF(AO28="","",高校・一般種目登録!$D$3)</f>
        <v/>
      </c>
      <c r="AP26" s="129"/>
      <c r="AQ26" s="130" t="s">
        <v>119</v>
      </c>
      <c r="AR26" s="131" t="str">
        <f aca="false">高校・一般種目登録!$I50</f>
        <v/>
      </c>
      <c r="AS26" s="128" t="s">
        <v>118</v>
      </c>
      <c r="AT26" s="129" t="str">
        <f aca="false">IF(AT28="","",高校・一般種目登録!$D$3)</f>
        <v/>
      </c>
      <c r="AU26" s="129"/>
      <c r="AV26" s="130" t="s">
        <v>119</v>
      </c>
      <c r="AW26" s="131" t="str">
        <f aca="false">高校・一般種目登録!$I57</f>
        <v/>
      </c>
      <c r="AX26" s="120"/>
      <c r="AY26" s="128" t="s">
        <v>118</v>
      </c>
      <c r="AZ26" s="129" t="str">
        <f aca="false">IF(AZ28="","",高校・一般種目登録!$D$3)</f>
        <v/>
      </c>
      <c r="BA26" s="129"/>
      <c r="BB26" s="130" t="s">
        <v>119</v>
      </c>
      <c r="BC26" s="131" t="str">
        <f aca="false">高校・一般種目登録!$I58</f>
        <v/>
      </c>
      <c r="BD26" s="128" t="s">
        <v>118</v>
      </c>
      <c r="BE26" s="129" t="str">
        <f aca="false">IF(BE28="","",高校・一般種目登録!$D$3)</f>
        <v/>
      </c>
      <c r="BF26" s="129"/>
      <c r="BG26" s="130" t="s">
        <v>119</v>
      </c>
      <c r="BH26" s="131" t="str">
        <f aca="false">高校・一般種目登録!$I65</f>
        <v/>
      </c>
      <c r="BI26" s="120"/>
      <c r="BJ26" s="128" t="s">
        <v>118</v>
      </c>
      <c r="BK26" s="129" t="str">
        <f aca="false">IF(BK28="","",高校・一般種目登録!$D$3)</f>
        <v/>
      </c>
      <c r="BL26" s="129"/>
      <c r="BM26" s="130" t="s">
        <v>119</v>
      </c>
      <c r="BN26" s="131" t="str">
        <f aca="false">高校・一般種目登録!$I66</f>
        <v/>
      </c>
      <c r="BO26" s="128" t="s">
        <v>118</v>
      </c>
      <c r="BP26" s="129" t="str">
        <f aca="false">IF(BP28="","",高校・一般種目登録!$D$3)</f>
        <v/>
      </c>
      <c r="BQ26" s="129"/>
      <c r="BR26" s="130" t="s">
        <v>119</v>
      </c>
      <c r="BS26" s="131" t="str">
        <f aca="false">高校・一般種目登録!$I73</f>
        <v/>
      </c>
      <c r="BT26" s="120"/>
      <c r="BU26" s="128" t="s">
        <v>118</v>
      </c>
      <c r="BV26" s="129" t="str">
        <f aca="false">IF(BV28="","",高校・一般種目登録!$D$3)</f>
        <v/>
      </c>
      <c r="BW26" s="129"/>
      <c r="BX26" s="130" t="s">
        <v>119</v>
      </c>
      <c r="BY26" s="131" t="str">
        <f aca="false">高校・一般種目登録!$I74</f>
        <v/>
      </c>
      <c r="BZ26" s="128" t="s">
        <v>118</v>
      </c>
      <c r="CA26" s="129" t="str">
        <f aca="false">IF(CA28="","",高校・一般種目登録!$D$3)</f>
        <v/>
      </c>
      <c r="CB26" s="129"/>
      <c r="CC26" s="130" t="s">
        <v>119</v>
      </c>
      <c r="CD26" s="131" t="str">
        <f aca="false">高校・一般種目登録!$I81</f>
        <v/>
      </c>
      <c r="CE26" s="120"/>
      <c r="CF26" s="128" t="s">
        <v>118</v>
      </c>
      <c r="CG26" s="129" t="str">
        <f aca="false">IF(CG28="","",高校・一般種目登録!$D$3)</f>
        <v/>
      </c>
      <c r="CH26" s="129"/>
      <c r="CI26" s="130" t="s">
        <v>119</v>
      </c>
      <c r="CJ26" s="131" t="str">
        <f aca="false">高校・一般種目登録!$I82</f>
        <v/>
      </c>
      <c r="CK26" s="128" t="s">
        <v>118</v>
      </c>
      <c r="CL26" s="129" t="str">
        <f aca="false">IF(CL28="","",高校・一般種目登録!$D$3)</f>
        <v/>
      </c>
      <c r="CM26" s="129"/>
      <c r="CN26" s="130" t="s">
        <v>119</v>
      </c>
      <c r="CO26" s="131" t="str">
        <f aca="false">高校・一般種目登録!$I89</f>
        <v/>
      </c>
      <c r="CP26" s="120"/>
      <c r="CQ26" s="128" t="s">
        <v>118</v>
      </c>
      <c r="CR26" s="129" t="str">
        <f aca="false">IF(CR28="","",高校・一般種目登録!$D$3)</f>
        <v/>
      </c>
      <c r="CS26" s="129"/>
      <c r="CT26" s="130" t="s">
        <v>119</v>
      </c>
      <c r="CU26" s="131" t="str">
        <f aca="false">高校・一般種目登録!$I90</f>
        <v/>
      </c>
      <c r="CV26" s="128" t="s">
        <v>118</v>
      </c>
      <c r="CW26" s="129" t="str">
        <f aca="false">IF(CW28="","",高校・一般種目登録!$D$3)</f>
        <v/>
      </c>
      <c r="CX26" s="129"/>
      <c r="CY26" s="130" t="s">
        <v>119</v>
      </c>
      <c r="CZ26" s="131" t="str">
        <f aca="false">高校・一般種目登録!$I97</f>
        <v/>
      </c>
      <c r="DA26" s="120"/>
      <c r="DB26" s="128" t="s">
        <v>118</v>
      </c>
      <c r="DC26" s="129" t="str">
        <f aca="false">IF(DC28="","",高校・一般種目登録!$D$3)</f>
        <v/>
      </c>
      <c r="DD26" s="129"/>
      <c r="DE26" s="130" t="s">
        <v>119</v>
      </c>
      <c r="DF26" s="131" t="str">
        <f aca="false">高校・一般種目登録!$I98</f>
        <v/>
      </c>
    </row>
    <row r="27" customFormat="false" ht="16.5" hidden="false" customHeight="true" outlineLevel="0" collapsed="false">
      <c r="A27" s="126" t="s">
        <v>120</v>
      </c>
      <c r="B27" s="129"/>
      <c r="C27" s="129"/>
      <c r="D27" s="130" t="s">
        <v>121</v>
      </c>
      <c r="E27" s="131"/>
      <c r="F27" s="120"/>
      <c r="G27" s="126" t="s">
        <v>120</v>
      </c>
      <c r="H27" s="129"/>
      <c r="I27" s="129"/>
      <c r="J27" s="130" t="s">
        <v>121</v>
      </c>
      <c r="K27" s="131"/>
      <c r="L27" s="126" t="s">
        <v>120</v>
      </c>
      <c r="M27" s="129"/>
      <c r="N27" s="129"/>
      <c r="O27" s="130" t="s">
        <v>121</v>
      </c>
      <c r="P27" s="131"/>
      <c r="Q27" s="120"/>
      <c r="R27" s="126" t="s">
        <v>120</v>
      </c>
      <c r="S27" s="129"/>
      <c r="T27" s="129"/>
      <c r="U27" s="130" t="s">
        <v>121</v>
      </c>
      <c r="V27" s="131"/>
      <c r="W27" s="126" t="s">
        <v>120</v>
      </c>
      <c r="X27" s="129"/>
      <c r="Y27" s="129"/>
      <c r="Z27" s="130" t="s">
        <v>121</v>
      </c>
      <c r="AA27" s="131"/>
      <c r="AB27" s="120"/>
      <c r="AC27" s="126" t="s">
        <v>120</v>
      </c>
      <c r="AD27" s="129"/>
      <c r="AE27" s="129"/>
      <c r="AF27" s="130" t="s">
        <v>121</v>
      </c>
      <c r="AG27" s="131"/>
      <c r="AH27" s="126" t="s">
        <v>120</v>
      </c>
      <c r="AI27" s="129"/>
      <c r="AJ27" s="129"/>
      <c r="AK27" s="130" t="s">
        <v>121</v>
      </c>
      <c r="AL27" s="131"/>
      <c r="AM27" s="120"/>
      <c r="AN27" s="126" t="s">
        <v>120</v>
      </c>
      <c r="AO27" s="129"/>
      <c r="AP27" s="129"/>
      <c r="AQ27" s="130" t="s">
        <v>121</v>
      </c>
      <c r="AR27" s="131"/>
      <c r="AS27" s="126" t="s">
        <v>120</v>
      </c>
      <c r="AT27" s="129"/>
      <c r="AU27" s="129"/>
      <c r="AV27" s="130" t="s">
        <v>121</v>
      </c>
      <c r="AW27" s="131"/>
      <c r="AX27" s="120"/>
      <c r="AY27" s="126" t="s">
        <v>120</v>
      </c>
      <c r="AZ27" s="129"/>
      <c r="BA27" s="129"/>
      <c r="BB27" s="130" t="s">
        <v>121</v>
      </c>
      <c r="BC27" s="131"/>
      <c r="BD27" s="126" t="s">
        <v>120</v>
      </c>
      <c r="BE27" s="129"/>
      <c r="BF27" s="129"/>
      <c r="BG27" s="130" t="s">
        <v>121</v>
      </c>
      <c r="BH27" s="131"/>
      <c r="BI27" s="120"/>
      <c r="BJ27" s="126" t="s">
        <v>120</v>
      </c>
      <c r="BK27" s="129"/>
      <c r="BL27" s="129"/>
      <c r="BM27" s="130" t="s">
        <v>121</v>
      </c>
      <c r="BN27" s="131"/>
      <c r="BO27" s="126" t="s">
        <v>120</v>
      </c>
      <c r="BP27" s="129"/>
      <c r="BQ27" s="129"/>
      <c r="BR27" s="130" t="s">
        <v>121</v>
      </c>
      <c r="BS27" s="131"/>
      <c r="BT27" s="120"/>
      <c r="BU27" s="126" t="s">
        <v>120</v>
      </c>
      <c r="BV27" s="129"/>
      <c r="BW27" s="129"/>
      <c r="BX27" s="130" t="s">
        <v>121</v>
      </c>
      <c r="BY27" s="131"/>
      <c r="BZ27" s="126" t="s">
        <v>120</v>
      </c>
      <c r="CA27" s="129"/>
      <c r="CB27" s="129"/>
      <c r="CC27" s="130" t="s">
        <v>121</v>
      </c>
      <c r="CD27" s="131"/>
      <c r="CE27" s="120"/>
      <c r="CF27" s="126" t="s">
        <v>120</v>
      </c>
      <c r="CG27" s="129"/>
      <c r="CH27" s="129"/>
      <c r="CI27" s="130" t="s">
        <v>121</v>
      </c>
      <c r="CJ27" s="131"/>
      <c r="CK27" s="126" t="s">
        <v>120</v>
      </c>
      <c r="CL27" s="129"/>
      <c r="CM27" s="129"/>
      <c r="CN27" s="130" t="s">
        <v>121</v>
      </c>
      <c r="CO27" s="131"/>
      <c r="CP27" s="120"/>
      <c r="CQ27" s="126" t="s">
        <v>120</v>
      </c>
      <c r="CR27" s="129"/>
      <c r="CS27" s="129"/>
      <c r="CT27" s="130" t="s">
        <v>121</v>
      </c>
      <c r="CU27" s="131"/>
      <c r="CV27" s="126" t="s">
        <v>120</v>
      </c>
      <c r="CW27" s="129"/>
      <c r="CX27" s="129"/>
      <c r="CY27" s="130" t="s">
        <v>121</v>
      </c>
      <c r="CZ27" s="131"/>
      <c r="DA27" s="120"/>
      <c r="DB27" s="126" t="s">
        <v>120</v>
      </c>
      <c r="DC27" s="129"/>
      <c r="DD27" s="129"/>
      <c r="DE27" s="130" t="s">
        <v>121</v>
      </c>
      <c r="DF27" s="131"/>
    </row>
    <row r="28" customFormat="false" ht="33" hidden="false" customHeight="true" outlineLevel="0" collapsed="false">
      <c r="A28" s="132" t="s">
        <v>122</v>
      </c>
      <c r="B28" s="131" t="str">
        <f aca="false">高校・一般種目登録!$C25&amp;高校・一般種目登録!$D25</f>
        <v/>
      </c>
      <c r="C28" s="131"/>
      <c r="D28" s="131"/>
      <c r="E28" s="131"/>
      <c r="F28" s="120"/>
      <c r="G28" s="132" t="s">
        <v>122</v>
      </c>
      <c r="H28" s="131" t="str">
        <f aca="false">高校・一般種目登録!$C26&amp;高校・一般種目登録!$D26</f>
        <v/>
      </c>
      <c r="I28" s="131"/>
      <c r="J28" s="131"/>
      <c r="K28" s="131"/>
      <c r="L28" s="132" t="s">
        <v>122</v>
      </c>
      <c r="M28" s="131" t="str">
        <f aca="false">高校・一般種目登録!$C33&amp;高校・一般種目登録!$D33</f>
        <v/>
      </c>
      <c r="N28" s="131"/>
      <c r="O28" s="131"/>
      <c r="P28" s="131"/>
      <c r="Q28" s="120"/>
      <c r="R28" s="132" t="s">
        <v>122</v>
      </c>
      <c r="S28" s="131" t="str">
        <f aca="false">高校・一般種目登録!$C34&amp;高校・一般種目登録!$D34</f>
        <v/>
      </c>
      <c r="T28" s="131"/>
      <c r="U28" s="131"/>
      <c r="V28" s="131"/>
      <c r="W28" s="132" t="s">
        <v>122</v>
      </c>
      <c r="X28" s="131" t="str">
        <f aca="false">高校・一般種目登録!$C41&amp;高校・一般種目登録!$D41</f>
        <v/>
      </c>
      <c r="Y28" s="131"/>
      <c r="Z28" s="131"/>
      <c r="AA28" s="131"/>
      <c r="AB28" s="120"/>
      <c r="AC28" s="132" t="s">
        <v>122</v>
      </c>
      <c r="AD28" s="131" t="str">
        <f aca="false">高校・一般種目登録!$C42&amp;高校・一般種目登録!$D42</f>
        <v/>
      </c>
      <c r="AE28" s="131"/>
      <c r="AF28" s="131"/>
      <c r="AG28" s="131"/>
      <c r="AH28" s="132" t="s">
        <v>122</v>
      </c>
      <c r="AI28" s="131" t="str">
        <f aca="false">高校・一般種目登録!$C49&amp;高校・一般種目登録!$D49</f>
        <v/>
      </c>
      <c r="AJ28" s="131"/>
      <c r="AK28" s="131"/>
      <c r="AL28" s="131"/>
      <c r="AM28" s="120"/>
      <c r="AN28" s="132" t="s">
        <v>122</v>
      </c>
      <c r="AO28" s="131" t="str">
        <f aca="false">高校・一般種目登録!$C50&amp;高校・一般種目登録!$D50</f>
        <v/>
      </c>
      <c r="AP28" s="131"/>
      <c r="AQ28" s="131"/>
      <c r="AR28" s="131"/>
      <c r="AS28" s="132" t="s">
        <v>122</v>
      </c>
      <c r="AT28" s="131" t="str">
        <f aca="false">高校・一般種目登録!$C57&amp;高校・一般種目登録!$D57</f>
        <v/>
      </c>
      <c r="AU28" s="131"/>
      <c r="AV28" s="131"/>
      <c r="AW28" s="131"/>
      <c r="AX28" s="120"/>
      <c r="AY28" s="132" t="s">
        <v>122</v>
      </c>
      <c r="AZ28" s="131" t="str">
        <f aca="false">高校・一般種目登録!$C58&amp;高校・一般種目登録!$D58</f>
        <v/>
      </c>
      <c r="BA28" s="131"/>
      <c r="BB28" s="131"/>
      <c r="BC28" s="131"/>
      <c r="BD28" s="132" t="s">
        <v>122</v>
      </c>
      <c r="BE28" s="131" t="str">
        <f aca="false">高校・一般種目登録!$C65&amp;高校・一般種目登録!$D65</f>
        <v/>
      </c>
      <c r="BF28" s="131"/>
      <c r="BG28" s="131"/>
      <c r="BH28" s="131"/>
      <c r="BI28" s="120"/>
      <c r="BJ28" s="132" t="s">
        <v>122</v>
      </c>
      <c r="BK28" s="131" t="str">
        <f aca="false">高校・一般種目登録!$C66&amp;高校・一般種目登録!$D66</f>
        <v/>
      </c>
      <c r="BL28" s="131"/>
      <c r="BM28" s="131"/>
      <c r="BN28" s="131"/>
      <c r="BO28" s="132" t="s">
        <v>122</v>
      </c>
      <c r="BP28" s="131" t="str">
        <f aca="false">高校・一般種目登録!$C73&amp;高校・一般種目登録!$D73</f>
        <v/>
      </c>
      <c r="BQ28" s="131"/>
      <c r="BR28" s="131"/>
      <c r="BS28" s="131"/>
      <c r="BT28" s="120"/>
      <c r="BU28" s="132" t="s">
        <v>122</v>
      </c>
      <c r="BV28" s="131" t="str">
        <f aca="false">高校・一般種目登録!$C74&amp;高校・一般種目登録!$D74</f>
        <v/>
      </c>
      <c r="BW28" s="131"/>
      <c r="BX28" s="131"/>
      <c r="BY28" s="131"/>
      <c r="BZ28" s="132" t="s">
        <v>122</v>
      </c>
      <c r="CA28" s="131" t="str">
        <f aca="false">高校・一般種目登録!$C81&amp;高校・一般種目登録!$D81</f>
        <v/>
      </c>
      <c r="CB28" s="131"/>
      <c r="CC28" s="131"/>
      <c r="CD28" s="131"/>
      <c r="CE28" s="120"/>
      <c r="CF28" s="132" t="s">
        <v>122</v>
      </c>
      <c r="CG28" s="131" t="str">
        <f aca="false">高校・一般種目登録!$C82&amp;高校・一般種目登録!$D82</f>
        <v/>
      </c>
      <c r="CH28" s="131"/>
      <c r="CI28" s="131"/>
      <c r="CJ28" s="131"/>
      <c r="CK28" s="132" t="s">
        <v>122</v>
      </c>
      <c r="CL28" s="131" t="str">
        <f aca="false">高校・一般種目登録!$C89&amp;高校・一般種目登録!$D89</f>
        <v/>
      </c>
      <c r="CM28" s="131"/>
      <c r="CN28" s="131"/>
      <c r="CO28" s="131"/>
      <c r="CP28" s="120"/>
      <c r="CQ28" s="132" t="s">
        <v>122</v>
      </c>
      <c r="CR28" s="131" t="str">
        <f aca="false">高校・一般種目登録!$C90&amp;高校・一般種目登録!$D90</f>
        <v/>
      </c>
      <c r="CS28" s="131"/>
      <c r="CT28" s="131"/>
      <c r="CU28" s="131"/>
      <c r="CV28" s="132" t="s">
        <v>122</v>
      </c>
      <c r="CW28" s="131" t="str">
        <f aca="false">高校・一般種目登録!$C97&amp;高校・一般種目登録!$D97</f>
        <v/>
      </c>
      <c r="CX28" s="131"/>
      <c r="CY28" s="131"/>
      <c r="CZ28" s="131"/>
      <c r="DA28" s="120"/>
      <c r="DB28" s="132" t="s">
        <v>122</v>
      </c>
      <c r="DC28" s="131" t="str">
        <f aca="false">高校・一般種目登録!$C98&amp;高校・一般種目登録!$D98</f>
        <v/>
      </c>
      <c r="DD28" s="131"/>
      <c r="DE28" s="131"/>
      <c r="DF28" s="131"/>
    </row>
    <row r="29" customFormat="false" ht="16.5" hidden="false" customHeight="true" outlineLevel="0" collapsed="false">
      <c r="A29" s="133" t="s">
        <v>123</v>
      </c>
      <c r="B29" s="134" t="str">
        <f aca="false">IF(高校・一般種目登録!$K25="","",高校・一般種目登録!$K25)</f>
        <v/>
      </c>
      <c r="C29" s="135" t="s">
        <v>124</v>
      </c>
      <c r="D29" s="135"/>
      <c r="E29" s="135"/>
      <c r="F29" s="120"/>
      <c r="G29" s="133" t="s">
        <v>123</v>
      </c>
      <c r="H29" s="134" t="str">
        <f aca="false">IF(高校・一般種目登録!$K26="","",高校・一般種目登録!$K26)</f>
        <v/>
      </c>
      <c r="I29" s="135" t="s">
        <v>124</v>
      </c>
      <c r="J29" s="135"/>
      <c r="K29" s="135"/>
      <c r="L29" s="133" t="s">
        <v>123</v>
      </c>
      <c r="M29" s="134" t="str">
        <f aca="false">IF(高校・一般種目登録!$K33="","",高校・一般種目登録!$K33)</f>
        <v/>
      </c>
      <c r="N29" s="135" t="s">
        <v>124</v>
      </c>
      <c r="O29" s="135"/>
      <c r="P29" s="135"/>
      <c r="Q29" s="120"/>
      <c r="R29" s="133" t="s">
        <v>123</v>
      </c>
      <c r="S29" s="134" t="str">
        <f aca="false">IF(高校・一般種目登録!$K34="","",高校・一般種目登録!$K34)</f>
        <v/>
      </c>
      <c r="T29" s="135" t="s">
        <v>124</v>
      </c>
      <c r="U29" s="135"/>
      <c r="V29" s="135"/>
      <c r="W29" s="133" t="s">
        <v>123</v>
      </c>
      <c r="X29" s="134" t="str">
        <f aca="false">IF(高校・一般種目登録!$K41="","",高校・一般種目登録!$K41)</f>
        <v/>
      </c>
      <c r="Y29" s="135" t="s">
        <v>124</v>
      </c>
      <c r="Z29" s="135"/>
      <c r="AA29" s="135"/>
      <c r="AB29" s="120"/>
      <c r="AC29" s="133" t="s">
        <v>123</v>
      </c>
      <c r="AD29" s="134" t="str">
        <f aca="false">IF(高校・一般種目登録!$K42="","",高校・一般種目登録!$K42)</f>
        <v/>
      </c>
      <c r="AE29" s="135" t="s">
        <v>124</v>
      </c>
      <c r="AF29" s="135"/>
      <c r="AG29" s="135"/>
      <c r="AH29" s="133" t="s">
        <v>123</v>
      </c>
      <c r="AI29" s="134" t="str">
        <f aca="false">IF(高校・一般種目登録!$K49="","",高校・一般種目登録!$K49)</f>
        <v/>
      </c>
      <c r="AJ29" s="135" t="s">
        <v>124</v>
      </c>
      <c r="AK29" s="135"/>
      <c r="AL29" s="135"/>
      <c r="AM29" s="120"/>
      <c r="AN29" s="133" t="s">
        <v>123</v>
      </c>
      <c r="AO29" s="134" t="str">
        <f aca="false">IF(高校・一般種目登録!$K50="","",高校・一般種目登録!$K50)</f>
        <v/>
      </c>
      <c r="AP29" s="135" t="s">
        <v>124</v>
      </c>
      <c r="AQ29" s="135"/>
      <c r="AR29" s="135"/>
      <c r="AS29" s="133" t="s">
        <v>123</v>
      </c>
      <c r="AT29" s="134" t="str">
        <f aca="false">IF(高校・一般種目登録!$K57="","",高校・一般種目登録!$K57)</f>
        <v/>
      </c>
      <c r="AU29" s="135" t="s">
        <v>124</v>
      </c>
      <c r="AV29" s="135"/>
      <c r="AW29" s="135"/>
      <c r="AX29" s="120"/>
      <c r="AY29" s="133" t="s">
        <v>123</v>
      </c>
      <c r="AZ29" s="134" t="str">
        <f aca="false">IF(高校・一般種目登録!$K58="","",高校・一般種目登録!$K58)</f>
        <v/>
      </c>
      <c r="BA29" s="135" t="s">
        <v>124</v>
      </c>
      <c r="BB29" s="135"/>
      <c r="BC29" s="135"/>
      <c r="BD29" s="133" t="s">
        <v>123</v>
      </c>
      <c r="BE29" s="134" t="str">
        <f aca="false">IF(高校・一般種目登録!$K65="","",高校・一般種目登録!$K65)</f>
        <v/>
      </c>
      <c r="BF29" s="135" t="s">
        <v>124</v>
      </c>
      <c r="BG29" s="135"/>
      <c r="BH29" s="135"/>
      <c r="BI29" s="120"/>
      <c r="BJ29" s="133" t="s">
        <v>123</v>
      </c>
      <c r="BK29" s="134" t="str">
        <f aca="false">IF(高校・一般種目登録!$K66="","",高校・一般種目登録!$K66)</f>
        <v/>
      </c>
      <c r="BL29" s="135" t="s">
        <v>124</v>
      </c>
      <c r="BM29" s="135"/>
      <c r="BN29" s="135"/>
      <c r="BO29" s="133" t="s">
        <v>123</v>
      </c>
      <c r="BP29" s="134" t="str">
        <f aca="false">IF(高校・一般種目登録!$K73="","",高校・一般種目登録!$K73)</f>
        <v/>
      </c>
      <c r="BQ29" s="135" t="s">
        <v>124</v>
      </c>
      <c r="BR29" s="135"/>
      <c r="BS29" s="135"/>
      <c r="BT29" s="120"/>
      <c r="BU29" s="133" t="s">
        <v>123</v>
      </c>
      <c r="BV29" s="134" t="str">
        <f aca="false">IF(高校・一般種目登録!$K74="","",高校・一般種目登録!$K74)</f>
        <v/>
      </c>
      <c r="BW29" s="135" t="s">
        <v>124</v>
      </c>
      <c r="BX29" s="135"/>
      <c r="BY29" s="135"/>
      <c r="BZ29" s="133" t="s">
        <v>123</v>
      </c>
      <c r="CA29" s="134" t="str">
        <f aca="false">IF(高校・一般種目登録!$K81="","",高校・一般種目登録!$K81)</f>
        <v/>
      </c>
      <c r="CB29" s="135" t="s">
        <v>124</v>
      </c>
      <c r="CC29" s="135"/>
      <c r="CD29" s="135"/>
      <c r="CE29" s="120"/>
      <c r="CF29" s="133" t="s">
        <v>123</v>
      </c>
      <c r="CG29" s="134" t="str">
        <f aca="false">IF(高校・一般種目登録!$K82="","",高校・一般種目登録!$K82)</f>
        <v/>
      </c>
      <c r="CH29" s="135" t="s">
        <v>124</v>
      </c>
      <c r="CI29" s="135"/>
      <c r="CJ29" s="135"/>
      <c r="CK29" s="133" t="s">
        <v>123</v>
      </c>
      <c r="CL29" s="134" t="str">
        <f aca="false">IF(高校・一般種目登録!$K89="","",高校・一般種目登録!$K89)</f>
        <v/>
      </c>
      <c r="CM29" s="135" t="s">
        <v>124</v>
      </c>
      <c r="CN29" s="135"/>
      <c r="CO29" s="135"/>
      <c r="CP29" s="120"/>
      <c r="CQ29" s="133" t="s">
        <v>123</v>
      </c>
      <c r="CR29" s="134" t="str">
        <f aca="false">IF(高校・一般種目登録!$K90="","",高校・一般種目登録!$K90)</f>
        <v/>
      </c>
      <c r="CS29" s="135" t="s">
        <v>124</v>
      </c>
      <c r="CT29" s="135"/>
      <c r="CU29" s="135"/>
      <c r="CV29" s="133" t="s">
        <v>123</v>
      </c>
      <c r="CW29" s="134" t="str">
        <f aca="false">IF(高校・一般種目登録!$K97="","",高校・一般種目登録!$K97)</f>
        <v/>
      </c>
      <c r="CX29" s="135" t="s">
        <v>124</v>
      </c>
      <c r="CY29" s="135"/>
      <c r="CZ29" s="135"/>
      <c r="DA29" s="120"/>
      <c r="DB29" s="133" t="s">
        <v>123</v>
      </c>
      <c r="DC29" s="134" t="str">
        <f aca="false">IF(高校・一般種目登録!$K98="","",高校・一般種目登録!$K98)</f>
        <v/>
      </c>
      <c r="DD29" s="135" t="s">
        <v>124</v>
      </c>
      <c r="DE29" s="135"/>
      <c r="DF29" s="135"/>
    </row>
    <row r="30" customFormat="false" ht="16.5" hidden="false" customHeight="true" outlineLevel="0" collapsed="false">
      <c r="A30" s="133"/>
      <c r="B30" s="134"/>
      <c r="C30" s="136"/>
      <c r="D30" s="136"/>
      <c r="E30" s="136"/>
      <c r="F30" s="120"/>
      <c r="G30" s="133"/>
      <c r="H30" s="134"/>
      <c r="I30" s="136"/>
      <c r="J30" s="136"/>
      <c r="K30" s="136"/>
      <c r="L30" s="133"/>
      <c r="M30" s="134"/>
      <c r="N30" s="136"/>
      <c r="O30" s="136"/>
      <c r="P30" s="136"/>
      <c r="Q30" s="120"/>
      <c r="R30" s="133"/>
      <c r="S30" s="134"/>
      <c r="T30" s="136"/>
      <c r="U30" s="136"/>
      <c r="V30" s="136"/>
      <c r="W30" s="133"/>
      <c r="X30" s="134"/>
      <c r="Y30" s="136"/>
      <c r="Z30" s="136"/>
      <c r="AA30" s="136"/>
      <c r="AB30" s="120"/>
      <c r="AC30" s="133"/>
      <c r="AD30" s="134"/>
      <c r="AE30" s="136"/>
      <c r="AF30" s="136"/>
      <c r="AG30" s="136"/>
      <c r="AH30" s="133"/>
      <c r="AI30" s="134"/>
      <c r="AJ30" s="136"/>
      <c r="AK30" s="136"/>
      <c r="AL30" s="136"/>
      <c r="AM30" s="120"/>
      <c r="AN30" s="133"/>
      <c r="AO30" s="134"/>
      <c r="AP30" s="136"/>
      <c r="AQ30" s="136"/>
      <c r="AR30" s="136"/>
      <c r="AS30" s="133"/>
      <c r="AT30" s="134"/>
      <c r="AU30" s="136"/>
      <c r="AV30" s="136"/>
      <c r="AW30" s="136"/>
      <c r="AX30" s="120"/>
      <c r="AY30" s="133"/>
      <c r="AZ30" s="134"/>
      <c r="BA30" s="136"/>
      <c r="BB30" s="136"/>
      <c r="BC30" s="136"/>
      <c r="BD30" s="133"/>
      <c r="BE30" s="134"/>
      <c r="BF30" s="136"/>
      <c r="BG30" s="136"/>
      <c r="BH30" s="136"/>
      <c r="BI30" s="120"/>
      <c r="BJ30" s="133"/>
      <c r="BK30" s="134"/>
      <c r="BL30" s="136"/>
      <c r="BM30" s="136"/>
      <c r="BN30" s="136"/>
      <c r="BO30" s="133"/>
      <c r="BP30" s="134"/>
      <c r="BQ30" s="136"/>
      <c r="BR30" s="136"/>
      <c r="BS30" s="136"/>
      <c r="BT30" s="120"/>
      <c r="BU30" s="133"/>
      <c r="BV30" s="134"/>
      <c r="BW30" s="136"/>
      <c r="BX30" s="136"/>
      <c r="BY30" s="136"/>
      <c r="BZ30" s="133"/>
      <c r="CA30" s="134"/>
      <c r="CB30" s="136"/>
      <c r="CC30" s="136"/>
      <c r="CD30" s="136"/>
      <c r="CE30" s="120"/>
      <c r="CF30" s="133"/>
      <c r="CG30" s="134"/>
      <c r="CH30" s="136"/>
      <c r="CI30" s="136"/>
      <c r="CJ30" s="136"/>
      <c r="CK30" s="133"/>
      <c r="CL30" s="134"/>
      <c r="CM30" s="136"/>
      <c r="CN30" s="136"/>
      <c r="CO30" s="136"/>
      <c r="CP30" s="120"/>
      <c r="CQ30" s="133"/>
      <c r="CR30" s="134"/>
      <c r="CS30" s="136"/>
      <c r="CT30" s="136"/>
      <c r="CU30" s="136"/>
      <c r="CV30" s="133"/>
      <c r="CW30" s="134"/>
      <c r="CX30" s="136"/>
      <c r="CY30" s="136"/>
      <c r="CZ30" s="136"/>
      <c r="DA30" s="120"/>
      <c r="DB30" s="133"/>
      <c r="DC30" s="134"/>
      <c r="DD30" s="136"/>
      <c r="DE30" s="136"/>
      <c r="DF30" s="136"/>
    </row>
    <row r="31" customFormat="false" ht="33" hidden="false" customHeight="true" outlineLevel="0" collapsed="false">
      <c r="A31" s="137" t="s">
        <v>125</v>
      </c>
      <c r="B31" s="138" t="str">
        <f aca="false">IF(高校・一般種目登録!$G25="","",高校・一般種目登録!$G25)</f>
        <v/>
      </c>
      <c r="C31" s="138"/>
      <c r="D31" s="138"/>
      <c r="E31" s="138"/>
      <c r="F31" s="120"/>
      <c r="G31" s="137" t="s">
        <v>125</v>
      </c>
      <c r="H31" s="138" t="str">
        <f aca="false">IF(高校・一般種目登録!$G26="","",高校・一般種目登録!$G26)</f>
        <v/>
      </c>
      <c r="I31" s="138"/>
      <c r="J31" s="138"/>
      <c r="K31" s="138"/>
      <c r="L31" s="137" t="s">
        <v>125</v>
      </c>
      <c r="M31" s="138" t="str">
        <f aca="false">IF(高校・一般種目登録!$G33="","",高校・一般種目登録!$G33)</f>
        <v/>
      </c>
      <c r="N31" s="138"/>
      <c r="O31" s="138"/>
      <c r="P31" s="138"/>
      <c r="Q31" s="120"/>
      <c r="R31" s="137" t="s">
        <v>125</v>
      </c>
      <c r="S31" s="138" t="str">
        <f aca="false">IF(高校・一般種目登録!$G34="","",高校・一般種目登録!$G34)</f>
        <v/>
      </c>
      <c r="T31" s="138"/>
      <c r="U31" s="138"/>
      <c r="V31" s="138"/>
      <c r="W31" s="137" t="s">
        <v>125</v>
      </c>
      <c r="X31" s="138" t="str">
        <f aca="false">IF(高校・一般種目登録!$G41="","",高校・一般種目登録!$G41)</f>
        <v/>
      </c>
      <c r="Y31" s="138"/>
      <c r="Z31" s="138"/>
      <c r="AA31" s="138"/>
      <c r="AB31" s="120"/>
      <c r="AC31" s="137" t="s">
        <v>125</v>
      </c>
      <c r="AD31" s="138" t="str">
        <f aca="false">IF(高校・一般種目登録!$G42="","",高校・一般種目登録!$G42)</f>
        <v/>
      </c>
      <c r="AE31" s="138"/>
      <c r="AF31" s="138"/>
      <c r="AG31" s="138"/>
      <c r="AH31" s="137" t="s">
        <v>125</v>
      </c>
      <c r="AI31" s="138" t="str">
        <f aca="false">IF(高校・一般種目登録!$G49="","",高校・一般種目登録!$G49)</f>
        <v/>
      </c>
      <c r="AJ31" s="138"/>
      <c r="AK31" s="138"/>
      <c r="AL31" s="138"/>
      <c r="AM31" s="120"/>
      <c r="AN31" s="137" t="s">
        <v>125</v>
      </c>
      <c r="AO31" s="138" t="str">
        <f aca="false">IF(高校・一般種目登録!$G50="","",高校・一般種目登録!$G50)</f>
        <v/>
      </c>
      <c r="AP31" s="138"/>
      <c r="AQ31" s="138"/>
      <c r="AR31" s="138"/>
      <c r="AS31" s="137" t="s">
        <v>125</v>
      </c>
      <c r="AT31" s="138" t="str">
        <f aca="false">IF(高校・一般種目登録!$G57="","",高校・一般種目登録!$G57)</f>
        <v/>
      </c>
      <c r="AU31" s="138"/>
      <c r="AV31" s="138"/>
      <c r="AW31" s="138"/>
      <c r="AX31" s="120"/>
      <c r="AY31" s="137" t="s">
        <v>125</v>
      </c>
      <c r="AZ31" s="138" t="str">
        <f aca="false">IF(高校・一般種目登録!$G58="","",高校・一般種目登録!$G58)</f>
        <v/>
      </c>
      <c r="BA31" s="138"/>
      <c r="BB31" s="138"/>
      <c r="BC31" s="138"/>
      <c r="BD31" s="137" t="s">
        <v>125</v>
      </c>
      <c r="BE31" s="138" t="str">
        <f aca="false">IF(高校・一般種目登録!$G65="","",高校・一般種目登録!$G65)</f>
        <v/>
      </c>
      <c r="BF31" s="138"/>
      <c r="BG31" s="138"/>
      <c r="BH31" s="138"/>
      <c r="BI31" s="120"/>
      <c r="BJ31" s="137" t="s">
        <v>125</v>
      </c>
      <c r="BK31" s="138" t="str">
        <f aca="false">IF(高校・一般種目登録!$G66="","",高校・一般種目登録!$G66)</f>
        <v/>
      </c>
      <c r="BL31" s="138"/>
      <c r="BM31" s="138"/>
      <c r="BN31" s="138"/>
      <c r="BO31" s="137" t="s">
        <v>125</v>
      </c>
      <c r="BP31" s="138" t="str">
        <f aca="false">IF(高校・一般種目登録!$G73="","",高校・一般種目登録!$G73)</f>
        <v/>
      </c>
      <c r="BQ31" s="138"/>
      <c r="BR31" s="138"/>
      <c r="BS31" s="138"/>
      <c r="BT31" s="120"/>
      <c r="BU31" s="137" t="s">
        <v>125</v>
      </c>
      <c r="BV31" s="138" t="str">
        <f aca="false">IF(高校・一般種目登録!$G74="","",高校・一般種目登録!$G74)</f>
        <v/>
      </c>
      <c r="BW31" s="138"/>
      <c r="BX31" s="138"/>
      <c r="BY31" s="138"/>
      <c r="BZ31" s="137" t="s">
        <v>125</v>
      </c>
      <c r="CA31" s="138" t="str">
        <f aca="false">IF(高校・一般種目登録!$G81="","",高校・一般種目登録!$G81)</f>
        <v/>
      </c>
      <c r="CB31" s="138"/>
      <c r="CC31" s="138"/>
      <c r="CD31" s="138"/>
      <c r="CE31" s="120"/>
      <c r="CF31" s="137" t="s">
        <v>125</v>
      </c>
      <c r="CG31" s="138" t="str">
        <f aca="false">IF(高校・一般種目登録!$G82="","",高校・一般種目登録!$G82)</f>
        <v/>
      </c>
      <c r="CH31" s="138"/>
      <c r="CI31" s="138"/>
      <c r="CJ31" s="138"/>
      <c r="CK31" s="137" t="s">
        <v>125</v>
      </c>
      <c r="CL31" s="138" t="str">
        <f aca="false">IF(高校・一般種目登録!$G89="","",高校・一般種目登録!$G89)</f>
        <v/>
      </c>
      <c r="CM31" s="138"/>
      <c r="CN31" s="138"/>
      <c r="CO31" s="138"/>
      <c r="CP31" s="120"/>
      <c r="CQ31" s="137" t="s">
        <v>125</v>
      </c>
      <c r="CR31" s="138" t="str">
        <f aca="false">IF(高校・一般種目登録!$G90="","",高校・一般種目登録!$G90)</f>
        <v/>
      </c>
      <c r="CS31" s="138"/>
      <c r="CT31" s="138"/>
      <c r="CU31" s="138"/>
      <c r="CV31" s="137" t="s">
        <v>125</v>
      </c>
      <c r="CW31" s="138" t="str">
        <f aca="false">IF(高校・一般種目登録!$G97="","",高校・一般種目登録!$G97)</f>
        <v/>
      </c>
      <c r="CX31" s="138"/>
      <c r="CY31" s="138"/>
      <c r="CZ31" s="138"/>
      <c r="DA31" s="120"/>
      <c r="DB31" s="137" t="s">
        <v>125</v>
      </c>
      <c r="DC31" s="138" t="str">
        <f aca="false">IF(高校・一般種目登録!$G98="","",高校・一般種目登録!$G98)</f>
        <v/>
      </c>
      <c r="DD31" s="138"/>
      <c r="DE31" s="138"/>
      <c r="DF31" s="138"/>
    </row>
    <row r="32" customFormat="false" ht="47.45" hidden="false" customHeight="true" outlineLevel="0" collapsed="false">
      <c r="A32" s="120"/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120"/>
      <c r="AU32" s="120"/>
      <c r="AV32" s="120"/>
      <c r="AW32" s="120"/>
      <c r="AX32" s="120"/>
      <c r="AY32" s="120"/>
      <c r="AZ32" s="120"/>
      <c r="BA32" s="120"/>
      <c r="BB32" s="120"/>
      <c r="BC32" s="120"/>
      <c r="BD32" s="120"/>
      <c r="BE32" s="120"/>
      <c r="BF32" s="120"/>
      <c r="BG32" s="120"/>
      <c r="BH32" s="120"/>
      <c r="BI32" s="120"/>
      <c r="BJ32" s="120"/>
      <c r="BK32" s="120"/>
      <c r="BL32" s="120"/>
      <c r="BM32" s="120"/>
      <c r="BN32" s="120"/>
      <c r="BO32" s="120"/>
      <c r="BP32" s="120"/>
      <c r="BQ32" s="120"/>
      <c r="BR32" s="120"/>
      <c r="BS32" s="120"/>
      <c r="BT32" s="120"/>
      <c r="BU32" s="120"/>
      <c r="BV32" s="120"/>
      <c r="BW32" s="120"/>
      <c r="BX32" s="120"/>
      <c r="BY32" s="120"/>
      <c r="BZ32" s="120"/>
      <c r="CA32" s="120"/>
      <c r="CB32" s="120"/>
      <c r="CC32" s="120"/>
      <c r="CD32" s="120"/>
      <c r="CE32" s="120"/>
      <c r="CF32" s="120"/>
      <c r="CG32" s="120"/>
      <c r="CH32" s="120"/>
      <c r="CI32" s="120"/>
      <c r="CJ32" s="120"/>
      <c r="CK32" s="120"/>
      <c r="CL32" s="120"/>
      <c r="CM32" s="120"/>
      <c r="CN32" s="120"/>
      <c r="CO32" s="120"/>
      <c r="CP32" s="120"/>
      <c r="CQ32" s="120"/>
      <c r="CR32" s="120"/>
      <c r="CS32" s="120"/>
      <c r="CT32" s="120"/>
      <c r="CU32" s="120"/>
      <c r="CV32" s="120"/>
      <c r="CW32" s="120"/>
      <c r="CX32" s="120"/>
      <c r="CY32" s="120"/>
      <c r="CZ32" s="120"/>
      <c r="DA32" s="120"/>
      <c r="DB32" s="120"/>
      <c r="DC32" s="120"/>
      <c r="DD32" s="120"/>
      <c r="DE32" s="120"/>
      <c r="DF32" s="120"/>
    </row>
    <row r="33" customFormat="false" ht="14.85" hidden="false" customHeight="true" outlineLevel="0" collapsed="false">
      <c r="A33" s="120" t="s">
        <v>114</v>
      </c>
      <c r="B33" s="120"/>
      <c r="C33" s="120"/>
      <c r="D33" s="120"/>
      <c r="E33" s="121" t="n">
        <v>7</v>
      </c>
      <c r="F33" s="120"/>
      <c r="G33" s="120" t="s">
        <v>114</v>
      </c>
      <c r="H33" s="120"/>
      <c r="I33" s="120"/>
      <c r="J33" s="120"/>
      <c r="K33" s="121" t="n">
        <v>8</v>
      </c>
      <c r="L33" s="120" t="s">
        <v>114</v>
      </c>
      <c r="M33" s="120"/>
      <c r="N33" s="120"/>
      <c r="O33" s="120"/>
      <c r="P33" s="121" t="n">
        <v>15</v>
      </c>
      <c r="Q33" s="120"/>
      <c r="R33" s="120" t="s">
        <v>114</v>
      </c>
      <c r="S33" s="120"/>
      <c r="T33" s="120"/>
      <c r="U33" s="120"/>
      <c r="V33" s="121" t="n">
        <v>16</v>
      </c>
      <c r="W33" s="120" t="s">
        <v>114</v>
      </c>
      <c r="X33" s="120"/>
      <c r="Y33" s="120"/>
      <c r="Z33" s="120"/>
      <c r="AA33" s="121" t="n">
        <v>23</v>
      </c>
      <c r="AB33" s="120"/>
      <c r="AC33" s="120" t="s">
        <v>114</v>
      </c>
      <c r="AD33" s="120"/>
      <c r="AE33" s="120"/>
      <c r="AF33" s="120"/>
      <c r="AG33" s="121" t="n">
        <v>24</v>
      </c>
      <c r="AH33" s="120" t="s">
        <v>114</v>
      </c>
      <c r="AI33" s="120"/>
      <c r="AJ33" s="120"/>
      <c r="AK33" s="120"/>
      <c r="AL33" s="121" t="n">
        <v>31</v>
      </c>
      <c r="AM33" s="120"/>
      <c r="AN33" s="120" t="s">
        <v>114</v>
      </c>
      <c r="AO33" s="120"/>
      <c r="AP33" s="120"/>
      <c r="AQ33" s="120"/>
      <c r="AR33" s="121" t="n">
        <v>32</v>
      </c>
      <c r="AS33" s="120" t="s">
        <v>114</v>
      </c>
      <c r="AT33" s="120"/>
      <c r="AU33" s="120"/>
      <c r="AV33" s="120"/>
      <c r="AW33" s="121" t="n">
        <v>39</v>
      </c>
      <c r="AX33" s="120"/>
      <c r="AY33" s="120" t="s">
        <v>114</v>
      </c>
      <c r="AZ33" s="120"/>
      <c r="BA33" s="120"/>
      <c r="BB33" s="120"/>
      <c r="BC33" s="121" t="n">
        <v>40</v>
      </c>
      <c r="BD33" s="120" t="s">
        <v>114</v>
      </c>
      <c r="BE33" s="120"/>
      <c r="BF33" s="120"/>
      <c r="BG33" s="120"/>
      <c r="BH33" s="121" t="n">
        <v>47</v>
      </c>
      <c r="BI33" s="120"/>
      <c r="BJ33" s="120" t="s">
        <v>114</v>
      </c>
      <c r="BK33" s="120"/>
      <c r="BL33" s="120"/>
      <c r="BM33" s="120"/>
      <c r="BN33" s="121" t="n">
        <v>48</v>
      </c>
      <c r="BO33" s="120" t="s">
        <v>114</v>
      </c>
      <c r="BP33" s="120"/>
      <c r="BQ33" s="120"/>
      <c r="BR33" s="120"/>
      <c r="BS33" s="121" t="n">
        <v>55</v>
      </c>
      <c r="BT33" s="120"/>
      <c r="BU33" s="120" t="s">
        <v>114</v>
      </c>
      <c r="BV33" s="120"/>
      <c r="BW33" s="120"/>
      <c r="BX33" s="120"/>
      <c r="BY33" s="121" t="n">
        <v>56</v>
      </c>
      <c r="BZ33" s="120" t="s">
        <v>114</v>
      </c>
      <c r="CA33" s="120"/>
      <c r="CB33" s="120"/>
      <c r="CC33" s="120"/>
      <c r="CD33" s="121" t="n">
        <v>63</v>
      </c>
      <c r="CE33" s="120"/>
      <c r="CF33" s="120" t="s">
        <v>114</v>
      </c>
      <c r="CG33" s="120"/>
      <c r="CH33" s="120"/>
      <c r="CI33" s="120"/>
      <c r="CJ33" s="121" t="n">
        <v>64</v>
      </c>
      <c r="CK33" s="120" t="s">
        <v>114</v>
      </c>
      <c r="CL33" s="120"/>
      <c r="CM33" s="120"/>
      <c r="CN33" s="120"/>
      <c r="CO33" s="121" t="n">
        <v>71</v>
      </c>
      <c r="CP33" s="120"/>
      <c r="CQ33" s="120" t="s">
        <v>114</v>
      </c>
      <c r="CR33" s="120"/>
      <c r="CS33" s="120"/>
      <c r="CT33" s="120"/>
      <c r="CU33" s="121" t="n">
        <v>72</v>
      </c>
      <c r="CV33" s="120" t="s">
        <v>114</v>
      </c>
      <c r="CW33" s="120"/>
      <c r="CX33" s="120"/>
      <c r="CY33" s="120"/>
      <c r="CZ33" s="121" t="n">
        <v>79</v>
      </c>
      <c r="DA33" s="120"/>
      <c r="DB33" s="120" t="s">
        <v>114</v>
      </c>
      <c r="DC33" s="120"/>
      <c r="DD33" s="120"/>
      <c r="DE33" s="120"/>
      <c r="DF33" s="121" t="n">
        <v>80</v>
      </c>
    </row>
    <row r="34" customFormat="false" ht="10.35" hidden="false" customHeight="true" outlineLevel="0" collapsed="false">
      <c r="A34" s="122" t="s">
        <v>115</v>
      </c>
      <c r="B34" s="123" t="str">
        <f aca="false">IF(B41="","",IF(COUNTIF(B38,"*女*"),VLOOKUP(B41,出場選手データ高校・一般女子!$A$3:$F$81,3,FALSE()),VLOOKUP(B41,出場選手データ高校・一般男子!$A$3:$F$79,3,FALSE())))</f>
        <v/>
      </c>
      <c r="C34" s="123" t="e">
        <f aca="false">#REF!</f>
        <v>#REF!</v>
      </c>
      <c r="D34" s="124" t="s">
        <v>116</v>
      </c>
      <c r="E34" s="125" t="str">
        <f aca="false">IF(B38="","",IF(COUNTIF(B38,"*女*"),"女","男"))</f>
        <v/>
      </c>
      <c r="F34" s="120"/>
      <c r="G34" s="122" t="s">
        <v>115</v>
      </c>
      <c r="H34" s="123" t="str">
        <f aca="false">IF(H41="","",IF(COUNTIF(H38,"*女*"),VLOOKUP(H41,出場選手データ高校・一般女子!$A$3:$F$81,3,FALSE()),VLOOKUP(H41,出場選手データ高校・一般男子!$A$3:$F$79,3,FALSE())))</f>
        <v/>
      </c>
      <c r="I34" s="123" t="e">
        <f aca="false">#REF!</f>
        <v>#REF!</v>
      </c>
      <c r="J34" s="124" t="s">
        <v>116</v>
      </c>
      <c r="K34" s="125" t="str">
        <f aca="false">IF(H38="","",IF(COUNTIF(H38,"*女*"),"女","男"))</f>
        <v/>
      </c>
      <c r="L34" s="122" t="s">
        <v>115</v>
      </c>
      <c r="M34" s="123" t="str">
        <f aca="false">IF(M41="","",IF(COUNTIF(M38,"*女*"),VLOOKUP(M41,出場選手データ高校・一般女子!$A$3:$F$81,3,FALSE()),VLOOKUP(M41,出場選手データ高校・一般男子!$A$3:$F$79,3,FALSE())))</f>
        <v/>
      </c>
      <c r="N34" s="123" t="e">
        <f aca="false">#REF!</f>
        <v>#REF!</v>
      </c>
      <c r="O34" s="124" t="s">
        <v>116</v>
      </c>
      <c r="P34" s="125" t="str">
        <f aca="false">IF(M38="","",IF(COUNTIF(M38,"*女*"),"女","男"))</f>
        <v/>
      </c>
      <c r="Q34" s="120"/>
      <c r="R34" s="122" t="s">
        <v>115</v>
      </c>
      <c r="S34" s="123" t="str">
        <f aca="false">IF(S41="","",IF(COUNTIF(S38,"*女*"),VLOOKUP(S41,出場選手データ高校・一般女子!$A$3:$F$81,3,FALSE()),VLOOKUP(S41,出場選手データ高校・一般男子!$A$3:$F$79,3,FALSE())))</f>
        <v/>
      </c>
      <c r="T34" s="123" t="e">
        <f aca="false">#REF!</f>
        <v>#REF!</v>
      </c>
      <c r="U34" s="124" t="s">
        <v>116</v>
      </c>
      <c r="V34" s="125" t="str">
        <f aca="false">IF(S38="","",IF(COUNTIF(S38,"*女*"),"女","男"))</f>
        <v/>
      </c>
      <c r="W34" s="122" t="s">
        <v>115</v>
      </c>
      <c r="X34" s="123" t="str">
        <f aca="false">IF(X41="","",IF(COUNTIF(X38,"*女*"),VLOOKUP(X41,出場選手データ高校・一般女子!$A$3:$F$81,3,FALSE()),VLOOKUP(X41,出場選手データ高校・一般男子!$A$3:$F$79,3,FALSE())))</f>
        <v/>
      </c>
      <c r="Y34" s="123" t="e">
        <f aca="false">#REF!</f>
        <v>#REF!</v>
      </c>
      <c r="Z34" s="124" t="s">
        <v>116</v>
      </c>
      <c r="AA34" s="125" t="str">
        <f aca="false">IF(X38="","",IF(COUNTIF(X38,"*女*"),"女","男"))</f>
        <v/>
      </c>
      <c r="AB34" s="120"/>
      <c r="AC34" s="122" t="s">
        <v>115</v>
      </c>
      <c r="AD34" s="123" t="str">
        <f aca="false">IF(AD41="","",IF(COUNTIF(AD38,"*女*"),VLOOKUP(AD41,出場選手データ高校・一般女子!$A$3:$F$81,3,FALSE()),VLOOKUP(AD41,出場選手データ高校・一般男子!$A$3:$F$79,3,FALSE())))</f>
        <v/>
      </c>
      <c r="AE34" s="123" t="e">
        <f aca="false">#REF!</f>
        <v>#REF!</v>
      </c>
      <c r="AF34" s="124" t="s">
        <v>116</v>
      </c>
      <c r="AG34" s="125" t="str">
        <f aca="false">IF(AD38="","",IF(COUNTIF(AD38,"*女*"),"女","男"))</f>
        <v/>
      </c>
      <c r="AH34" s="122" t="s">
        <v>115</v>
      </c>
      <c r="AI34" s="123" t="str">
        <f aca="false">IF(AI41="","",IF(COUNTIF(AI38,"*女*"),VLOOKUP(AI41,出場選手データ高校・一般女子!$A$3:$F$81,3,FALSE()),VLOOKUP(AI41,出場選手データ高校・一般男子!$A$3:$F$79,3,FALSE())))</f>
        <v/>
      </c>
      <c r="AJ34" s="123" t="e">
        <f aca="false">#REF!</f>
        <v>#REF!</v>
      </c>
      <c r="AK34" s="124" t="s">
        <v>116</v>
      </c>
      <c r="AL34" s="125" t="str">
        <f aca="false">IF(AI38="","",IF(COUNTIF(AI38,"*女*"),"女","男"))</f>
        <v/>
      </c>
      <c r="AM34" s="120"/>
      <c r="AN34" s="122" t="s">
        <v>115</v>
      </c>
      <c r="AO34" s="123" t="str">
        <f aca="false">IF(AO41="","",IF(COUNTIF(AO38,"*女*"),VLOOKUP(AO41,出場選手データ高校・一般女子!$A$3:$F$81,3,FALSE()),VLOOKUP(AO41,出場選手データ高校・一般男子!$A$3:$F$79,3,FALSE())))</f>
        <v/>
      </c>
      <c r="AP34" s="123" t="e">
        <f aca="false">#REF!</f>
        <v>#REF!</v>
      </c>
      <c r="AQ34" s="124" t="s">
        <v>116</v>
      </c>
      <c r="AR34" s="125" t="str">
        <f aca="false">IF(AO38="","",IF(COUNTIF(AO38,"*女*"),"女","男"))</f>
        <v/>
      </c>
      <c r="AS34" s="122" t="s">
        <v>115</v>
      </c>
      <c r="AT34" s="123" t="str">
        <f aca="false">IF(AT41="","",IF(COUNTIF(AT38,"*女*"),VLOOKUP(AT41,出場選手データ高校・一般女子!$A$3:$F$81,3,FALSE()),VLOOKUP(AT41,出場選手データ高校・一般男子!$A$3:$F$79,3,FALSE())))</f>
        <v/>
      </c>
      <c r="AU34" s="123" t="e">
        <f aca="false">#REF!</f>
        <v>#REF!</v>
      </c>
      <c r="AV34" s="124" t="s">
        <v>116</v>
      </c>
      <c r="AW34" s="125" t="str">
        <f aca="false">IF(AT38="","",IF(COUNTIF(AT38,"*女*"),"女","男"))</f>
        <v/>
      </c>
      <c r="AX34" s="120"/>
      <c r="AY34" s="122" t="s">
        <v>115</v>
      </c>
      <c r="AZ34" s="123" t="str">
        <f aca="false">IF(AZ41="","",IF(COUNTIF(AZ38,"*女*"),VLOOKUP(AZ41,出場選手データ高校・一般女子!$A$3:$F$81,3,FALSE()),VLOOKUP(AZ41,出場選手データ高校・一般男子!$A$3:$F$79,3,FALSE())))</f>
        <v/>
      </c>
      <c r="BA34" s="123" t="e">
        <f aca="false">#REF!</f>
        <v>#REF!</v>
      </c>
      <c r="BB34" s="124" t="s">
        <v>116</v>
      </c>
      <c r="BC34" s="125" t="str">
        <f aca="false">IF(AZ38="","",IF(COUNTIF(AZ38,"*女*"),"女","男"))</f>
        <v/>
      </c>
      <c r="BD34" s="122" t="s">
        <v>115</v>
      </c>
      <c r="BE34" s="123" t="str">
        <f aca="false">IF(BE41="","",IF(COUNTIF(BE38,"*女*"),VLOOKUP(BE41,出場選手データ高校・一般女子!$A$3:$F$81,3,FALSE()),VLOOKUP(BE41,出場選手データ高校・一般男子!$A$3:$F$79,3,FALSE())))</f>
        <v/>
      </c>
      <c r="BF34" s="123" t="e">
        <f aca="false">#REF!</f>
        <v>#REF!</v>
      </c>
      <c r="BG34" s="124" t="s">
        <v>116</v>
      </c>
      <c r="BH34" s="125" t="str">
        <f aca="false">IF(BE38="","",IF(COUNTIF(BE38,"*女*"),"女","男"))</f>
        <v/>
      </c>
      <c r="BI34" s="120"/>
      <c r="BJ34" s="122" t="s">
        <v>115</v>
      </c>
      <c r="BK34" s="123" t="str">
        <f aca="false">IF(BK41="","",IF(COUNTIF(BK38,"*女*"),VLOOKUP(BK41,出場選手データ高校・一般女子!$A$3:$F$81,3,FALSE()),VLOOKUP(BK41,出場選手データ高校・一般男子!$A$3:$F$79,3,FALSE())))</f>
        <v/>
      </c>
      <c r="BL34" s="123" t="e">
        <f aca="false">#REF!</f>
        <v>#REF!</v>
      </c>
      <c r="BM34" s="124" t="s">
        <v>116</v>
      </c>
      <c r="BN34" s="125" t="str">
        <f aca="false">IF(BK38="","",IF(COUNTIF(BK38,"*女*"),"女","男"))</f>
        <v/>
      </c>
      <c r="BO34" s="122" t="s">
        <v>115</v>
      </c>
      <c r="BP34" s="123" t="str">
        <f aca="false">IF(BP41="","",IF(COUNTIF(BP38,"*女*"),VLOOKUP(BP41,出場選手データ高校・一般女子!$A$3:$F$81,3,FALSE()),VLOOKUP(BP41,出場選手データ高校・一般男子!$A$3:$F$79,3,FALSE())))</f>
        <v/>
      </c>
      <c r="BQ34" s="123" t="e">
        <f aca="false">#REF!</f>
        <v>#REF!</v>
      </c>
      <c r="BR34" s="124" t="s">
        <v>116</v>
      </c>
      <c r="BS34" s="125" t="str">
        <f aca="false">IF(BP38="","",IF(COUNTIF(BP38,"*女*"),"女","男"))</f>
        <v/>
      </c>
      <c r="BT34" s="120"/>
      <c r="BU34" s="122" t="s">
        <v>115</v>
      </c>
      <c r="BV34" s="123" t="str">
        <f aca="false">IF(BV41="","",IF(COUNTIF(BV38,"*女*"),VLOOKUP(BV41,出場選手データ高校・一般女子!$A$3:$F$81,3,FALSE()),VLOOKUP(BV41,出場選手データ高校・一般男子!$A$3:$F$79,3,FALSE())))</f>
        <v/>
      </c>
      <c r="BW34" s="123" t="e">
        <f aca="false">#REF!</f>
        <v>#REF!</v>
      </c>
      <c r="BX34" s="124" t="s">
        <v>116</v>
      </c>
      <c r="BY34" s="125" t="str">
        <f aca="false">IF(BV38="","",IF(COUNTIF(BV38,"*女*"),"女","男"))</f>
        <v/>
      </c>
      <c r="BZ34" s="122" t="s">
        <v>115</v>
      </c>
      <c r="CA34" s="123" t="str">
        <f aca="false">IF(CA41="","",IF(COUNTIF(CA38,"*女*"),VLOOKUP(CA41,出場選手データ高校・一般女子!$A$3:$F$81,3,FALSE()),VLOOKUP(CA41,出場選手データ高校・一般男子!$A$3:$F$79,3,FALSE())))</f>
        <v/>
      </c>
      <c r="CB34" s="123" t="e">
        <f aca="false">#REF!</f>
        <v>#REF!</v>
      </c>
      <c r="CC34" s="124" t="s">
        <v>116</v>
      </c>
      <c r="CD34" s="125" t="str">
        <f aca="false">IF(CA38="","",IF(COUNTIF(CA38,"*女*"),"女","男"))</f>
        <v/>
      </c>
      <c r="CE34" s="120"/>
      <c r="CF34" s="122" t="s">
        <v>115</v>
      </c>
      <c r="CG34" s="123" t="str">
        <f aca="false">IF(CG41="","",IF(COUNTIF(CG38,"*女*"),VLOOKUP(CG41,出場選手データ高校・一般女子!$A$3:$F$81,3,FALSE()),VLOOKUP(CG41,出場選手データ高校・一般男子!$A$3:$F$79,3,FALSE())))</f>
        <v/>
      </c>
      <c r="CH34" s="123" t="e">
        <f aca="false">#REF!</f>
        <v>#REF!</v>
      </c>
      <c r="CI34" s="124" t="s">
        <v>116</v>
      </c>
      <c r="CJ34" s="125" t="str">
        <f aca="false">IF(CG38="","",IF(COUNTIF(CG38,"*女*"),"女","男"))</f>
        <v/>
      </c>
      <c r="CK34" s="122" t="s">
        <v>115</v>
      </c>
      <c r="CL34" s="123" t="str">
        <f aca="false">IF(CL41="","",IF(COUNTIF(CL38,"*女*"),VLOOKUP(CL41,出場選手データ高校・一般女子!$A$3:$F$81,3,FALSE()),VLOOKUP(CL41,出場選手データ高校・一般男子!$A$3:$F$79,3,FALSE())))</f>
        <v/>
      </c>
      <c r="CM34" s="123" t="e">
        <f aca="false">#REF!</f>
        <v>#REF!</v>
      </c>
      <c r="CN34" s="124" t="s">
        <v>116</v>
      </c>
      <c r="CO34" s="125" t="str">
        <f aca="false">IF(CL38="","",IF(COUNTIF(CL38,"*女*"),"女","男"))</f>
        <v/>
      </c>
      <c r="CP34" s="120"/>
      <c r="CQ34" s="122" t="s">
        <v>115</v>
      </c>
      <c r="CR34" s="123" t="str">
        <f aca="false">IF(CR41="","",IF(COUNTIF(CR38,"*女*"),VLOOKUP(CR41,出場選手データ高校・一般女子!$A$3:$F$81,3,FALSE()),VLOOKUP(CR41,出場選手データ高校・一般男子!$A$3:$F$79,3,FALSE())))</f>
        <v/>
      </c>
      <c r="CS34" s="123" t="e">
        <f aca="false">#REF!</f>
        <v>#REF!</v>
      </c>
      <c r="CT34" s="124" t="s">
        <v>116</v>
      </c>
      <c r="CU34" s="125" t="str">
        <f aca="false">IF(CR38="","",IF(COUNTIF(CR38,"*女*"),"女","男"))</f>
        <v/>
      </c>
      <c r="CV34" s="122" t="s">
        <v>115</v>
      </c>
      <c r="CW34" s="123" t="str">
        <f aca="false">IF(CW41="","",IF(COUNTIF(CW38,"*女*"),VLOOKUP(CW41,出場選手データ高校・一般女子!$A$3:$F$81,3,FALSE()),VLOOKUP(CW41,出場選手データ高校・一般男子!$A$3:$F$79,3,FALSE())))</f>
        <v/>
      </c>
      <c r="CX34" s="123" t="e">
        <f aca="false">#REF!</f>
        <v>#REF!</v>
      </c>
      <c r="CY34" s="124" t="s">
        <v>116</v>
      </c>
      <c r="CZ34" s="125" t="str">
        <f aca="false">IF(CW38="","",IF(COUNTIF(CW38,"*女*"),"女","男"))</f>
        <v/>
      </c>
      <c r="DA34" s="120"/>
      <c r="DB34" s="122" t="s">
        <v>115</v>
      </c>
      <c r="DC34" s="123" t="str">
        <f aca="false">IF(DC41="","",IF(COUNTIF(DC38,"*女*"),VLOOKUP(DC41,出場選手データ高校・一般女子!$A$3:$F$81,3,FALSE()),VLOOKUP(DC41,出場選手データ高校・一般男子!$A$3:$F$79,3,FALSE())))</f>
        <v/>
      </c>
      <c r="DD34" s="123" t="e">
        <f aca="false">#REF!</f>
        <v>#REF!</v>
      </c>
      <c r="DE34" s="124" t="s">
        <v>116</v>
      </c>
      <c r="DF34" s="125" t="str">
        <f aca="false">IF(DC38="","",IF(COUNTIF(DC38,"*女*"),"女","男"))</f>
        <v/>
      </c>
    </row>
    <row r="35" customFormat="false" ht="22.7" hidden="false" customHeight="true" outlineLevel="0" collapsed="false">
      <c r="A35" s="126" t="s">
        <v>117</v>
      </c>
      <c r="B35" s="127" t="str">
        <f aca="false">高校・一般種目登録!$H27</f>
        <v/>
      </c>
      <c r="C35" s="127" t="e">
        <f aca="false">#REF!</f>
        <v>#REF!</v>
      </c>
      <c r="D35" s="124"/>
      <c r="E35" s="125"/>
      <c r="F35" s="120"/>
      <c r="G35" s="126" t="s">
        <v>117</v>
      </c>
      <c r="H35" s="127" t="str">
        <f aca="false">高校・一般種目登録!$H28</f>
        <v/>
      </c>
      <c r="I35" s="127" t="e">
        <f aca="false">#REF!</f>
        <v>#REF!</v>
      </c>
      <c r="J35" s="124"/>
      <c r="K35" s="125"/>
      <c r="L35" s="126" t="s">
        <v>117</v>
      </c>
      <c r="M35" s="127" t="str">
        <f aca="false">高校・一般種目登録!$H35</f>
        <v/>
      </c>
      <c r="N35" s="127" t="e">
        <f aca="false">#REF!</f>
        <v>#REF!</v>
      </c>
      <c r="O35" s="124"/>
      <c r="P35" s="125"/>
      <c r="Q35" s="120"/>
      <c r="R35" s="126" t="s">
        <v>117</v>
      </c>
      <c r="S35" s="127" t="str">
        <f aca="false">高校・一般種目登録!$H36</f>
        <v/>
      </c>
      <c r="T35" s="127" t="e">
        <f aca="false">#REF!</f>
        <v>#REF!</v>
      </c>
      <c r="U35" s="124"/>
      <c r="V35" s="125"/>
      <c r="W35" s="126" t="s">
        <v>117</v>
      </c>
      <c r="X35" s="127" t="str">
        <f aca="false">高校・一般種目登録!$H43</f>
        <v/>
      </c>
      <c r="Y35" s="127" t="e">
        <f aca="false">#REF!</f>
        <v>#REF!</v>
      </c>
      <c r="Z35" s="124"/>
      <c r="AA35" s="125"/>
      <c r="AB35" s="120"/>
      <c r="AC35" s="126" t="s">
        <v>117</v>
      </c>
      <c r="AD35" s="127" t="str">
        <f aca="false">高校・一般種目登録!$H44</f>
        <v/>
      </c>
      <c r="AE35" s="127" t="e">
        <f aca="false">#REF!</f>
        <v>#REF!</v>
      </c>
      <c r="AF35" s="124"/>
      <c r="AG35" s="125"/>
      <c r="AH35" s="126" t="s">
        <v>117</v>
      </c>
      <c r="AI35" s="127" t="str">
        <f aca="false">高校・一般種目登録!$H51</f>
        <v/>
      </c>
      <c r="AJ35" s="127" t="e">
        <f aca="false">#REF!</f>
        <v>#REF!</v>
      </c>
      <c r="AK35" s="124"/>
      <c r="AL35" s="125"/>
      <c r="AM35" s="120"/>
      <c r="AN35" s="126" t="s">
        <v>117</v>
      </c>
      <c r="AO35" s="127" t="str">
        <f aca="false">高校・一般種目登録!$H52</f>
        <v/>
      </c>
      <c r="AP35" s="127" t="e">
        <f aca="false">#REF!</f>
        <v>#REF!</v>
      </c>
      <c r="AQ35" s="124"/>
      <c r="AR35" s="125"/>
      <c r="AS35" s="126" t="s">
        <v>117</v>
      </c>
      <c r="AT35" s="127" t="str">
        <f aca="false">高校・一般種目登録!$H59</f>
        <v/>
      </c>
      <c r="AU35" s="127" t="e">
        <f aca="false">#REF!</f>
        <v>#REF!</v>
      </c>
      <c r="AV35" s="124"/>
      <c r="AW35" s="125"/>
      <c r="AX35" s="120"/>
      <c r="AY35" s="126" t="s">
        <v>117</v>
      </c>
      <c r="AZ35" s="127" t="str">
        <f aca="false">高校・一般種目登録!$H60</f>
        <v/>
      </c>
      <c r="BA35" s="127" t="e">
        <f aca="false">#REF!</f>
        <v>#REF!</v>
      </c>
      <c r="BB35" s="124"/>
      <c r="BC35" s="125"/>
      <c r="BD35" s="126" t="s">
        <v>117</v>
      </c>
      <c r="BE35" s="127" t="str">
        <f aca="false">高校・一般種目登録!$H67</f>
        <v/>
      </c>
      <c r="BF35" s="127" t="e">
        <f aca="false">#REF!</f>
        <v>#REF!</v>
      </c>
      <c r="BG35" s="124"/>
      <c r="BH35" s="125"/>
      <c r="BI35" s="120"/>
      <c r="BJ35" s="126" t="s">
        <v>117</v>
      </c>
      <c r="BK35" s="127" t="str">
        <f aca="false">高校・一般種目登録!$H68</f>
        <v/>
      </c>
      <c r="BL35" s="127" t="e">
        <f aca="false">#REF!</f>
        <v>#REF!</v>
      </c>
      <c r="BM35" s="124"/>
      <c r="BN35" s="125"/>
      <c r="BO35" s="126" t="s">
        <v>117</v>
      </c>
      <c r="BP35" s="127" t="str">
        <f aca="false">高校・一般種目登録!$H75</f>
        <v/>
      </c>
      <c r="BQ35" s="127" t="e">
        <f aca="false">#REF!</f>
        <v>#REF!</v>
      </c>
      <c r="BR35" s="124"/>
      <c r="BS35" s="125"/>
      <c r="BT35" s="120"/>
      <c r="BU35" s="126" t="s">
        <v>117</v>
      </c>
      <c r="BV35" s="127" t="str">
        <f aca="false">高校・一般種目登録!$H76</f>
        <v/>
      </c>
      <c r="BW35" s="127" t="e">
        <f aca="false">#REF!</f>
        <v>#REF!</v>
      </c>
      <c r="BX35" s="124"/>
      <c r="BY35" s="125"/>
      <c r="BZ35" s="126" t="s">
        <v>117</v>
      </c>
      <c r="CA35" s="127" t="str">
        <f aca="false">高校・一般種目登録!$H83</f>
        <v/>
      </c>
      <c r="CB35" s="127" t="e">
        <f aca="false">#REF!</f>
        <v>#REF!</v>
      </c>
      <c r="CC35" s="124"/>
      <c r="CD35" s="125"/>
      <c r="CE35" s="120"/>
      <c r="CF35" s="126" t="s">
        <v>117</v>
      </c>
      <c r="CG35" s="127" t="str">
        <f aca="false">高校・一般種目登録!$H84</f>
        <v/>
      </c>
      <c r="CH35" s="127" t="e">
        <f aca="false">#REF!</f>
        <v>#REF!</v>
      </c>
      <c r="CI35" s="124"/>
      <c r="CJ35" s="125"/>
      <c r="CK35" s="126" t="s">
        <v>117</v>
      </c>
      <c r="CL35" s="127" t="str">
        <f aca="false">高校・一般種目登録!$H91</f>
        <v/>
      </c>
      <c r="CM35" s="127" t="e">
        <f aca="false">#REF!</f>
        <v>#REF!</v>
      </c>
      <c r="CN35" s="124"/>
      <c r="CO35" s="125"/>
      <c r="CP35" s="120"/>
      <c r="CQ35" s="126" t="s">
        <v>117</v>
      </c>
      <c r="CR35" s="127" t="str">
        <f aca="false">高校・一般種目登録!$H92</f>
        <v/>
      </c>
      <c r="CS35" s="127" t="e">
        <f aca="false">#REF!</f>
        <v>#REF!</v>
      </c>
      <c r="CT35" s="124"/>
      <c r="CU35" s="125"/>
      <c r="CV35" s="126" t="s">
        <v>117</v>
      </c>
      <c r="CW35" s="127" t="str">
        <f aca="false">高校・一般種目登録!$H99</f>
        <v/>
      </c>
      <c r="CX35" s="127" t="e">
        <f aca="false">#REF!</f>
        <v>#REF!</v>
      </c>
      <c r="CY35" s="124"/>
      <c r="CZ35" s="125"/>
      <c r="DA35" s="120"/>
      <c r="DB35" s="126" t="s">
        <v>117</v>
      </c>
      <c r="DC35" s="127" t="str">
        <f aca="false">高校・一般種目登録!$H100</f>
        <v/>
      </c>
      <c r="DD35" s="127" t="e">
        <f aca="false">#REF!</f>
        <v>#REF!</v>
      </c>
      <c r="DE35" s="124"/>
      <c r="DF35" s="125"/>
    </row>
    <row r="36" customFormat="false" ht="16.5" hidden="false" customHeight="true" outlineLevel="0" collapsed="false">
      <c r="A36" s="128" t="s">
        <v>118</v>
      </c>
      <c r="B36" s="129" t="str">
        <f aca="false">IF(B38="","",高校・一般種目登録!$D$3)</f>
        <v/>
      </c>
      <c r="C36" s="129"/>
      <c r="D36" s="130" t="s">
        <v>119</v>
      </c>
      <c r="E36" s="131" t="str">
        <f aca="false">高校・一般種目登録!$I27</f>
        <v/>
      </c>
      <c r="F36" s="120"/>
      <c r="G36" s="128" t="s">
        <v>118</v>
      </c>
      <c r="H36" s="129" t="str">
        <f aca="false">IF(H38="","",高校・一般種目登録!$D$3)</f>
        <v/>
      </c>
      <c r="I36" s="129"/>
      <c r="J36" s="130" t="s">
        <v>119</v>
      </c>
      <c r="K36" s="131" t="str">
        <f aca="false">高校・一般種目登録!$I28</f>
        <v/>
      </c>
      <c r="L36" s="128" t="s">
        <v>118</v>
      </c>
      <c r="M36" s="129" t="str">
        <f aca="false">IF(M38="","",高校・一般種目登録!$D$3)</f>
        <v/>
      </c>
      <c r="N36" s="129"/>
      <c r="O36" s="130" t="s">
        <v>119</v>
      </c>
      <c r="P36" s="131" t="str">
        <f aca="false">高校・一般種目登録!$I35</f>
        <v/>
      </c>
      <c r="Q36" s="120"/>
      <c r="R36" s="128" t="s">
        <v>118</v>
      </c>
      <c r="S36" s="129" t="str">
        <f aca="false">IF(S38="","",高校・一般種目登録!$D$3)</f>
        <v/>
      </c>
      <c r="T36" s="129"/>
      <c r="U36" s="130" t="s">
        <v>119</v>
      </c>
      <c r="V36" s="131" t="str">
        <f aca="false">高校・一般種目登録!$I36</f>
        <v/>
      </c>
      <c r="W36" s="128" t="s">
        <v>118</v>
      </c>
      <c r="X36" s="129" t="str">
        <f aca="false">IF(X38="","",高校・一般種目登録!$D$3)</f>
        <v/>
      </c>
      <c r="Y36" s="129"/>
      <c r="Z36" s="130" t="s">
        <v>119</v>
      </c>
      <c r="AA36" s="131" t="str">
        <f aca="false">高校・一般種目登録!$I43</f>
        <v/>
      </c>
      <c r="AB36" s="120"/>
      <c r="AC36" s="128" t="s">
        <v>118</v>
      </c>
      <c r="AD36" s="129" t="str">
        <f aca="false">IF(AD38="","",高校・一般種目登録!$D$3)</f>
        <v/>
      </c>
      <c r="AE36" s="129"/>
      <c r="AF36" s="130" t="s">
        <v>119</v>
      </c>
      <c r="AG36" s="131" t="str">
        <f aca="false">高校・一般種目登録!$I44</f>
        <v/>
      </c>
      <c r="AH36" s="128" t="s">
        <v>118</v>
      </c>
      <c r="AI36" s="129" t="str">
        <f aca="false">IF(AI38="","",高校・一般種目登録!$D$3)</f>
        <v/>
      </c>
      <c r="AJ36" s="129"/>
      <c r="AK36" s="130" t="s">
        <v>119</v>
      </c>
      <c r="AL36" s="131" t="str">
        <f aca="false">高校・一般種目登録!$I51</f>
        <v/>
      </c>
      <c r="AM36" s="120"/>
      <c r="AN36" s="128" t="s">
        <v>118</v>
      </c>
      <c r="AO36" s="129" t="str">
        <f aca="false">IF(AO38="","",高校・一般種目登録!$D$3)</f>
        <v/>
      </c>
      <c r="AP36" s="129"/>
      <c r="AQ36" s="130" t="s">
        <v>119</v>
      </c>
      <c r="AR36" s="131" t="str">
        <f aca="false">高校・一般種目登録!$I52</f>
        <v/>
      </c>
      <c r="AS36" s="128" t="s">
        <v>118</v>
      </c>
      <c r="AT36" s="129" t="str">
        <f aca="false">IF(AT38="","",高校・一般種目登録!$D$3)</f>
        <v/>
      </c>
      <c r="AU36" s="129"/>
      <c r="AV36" s="130" t="s">
        <v>119</v>
      </c>
      <c r="AW36" s="131" t="str">
        <f aca="false">高校・一般種目登録!$I59</f>
        <v/>
      </c>
      <c r="AX36" s="120"/>
      <c r="AY36" s="128" t="s">
        <v>118</v>
      </c>
      <c r="AZ36" s="129" t="str">
        <f aca="false">IF(AZ38="","",高校・一般種目登録!$D$3)</f>
        <v/>
      </c>
      <c r="BA36" s="129"/>
      <c r="BB36" s="130" t="s">
        <v>119</v>
      </c>
      <c r="BC36" s="131" t="str">
        <f aca="false">高校・一般種目登録!$I60</f>
        <v/>
      </c>
      <c r="BD36" s="128" t="s">
        <v>118</v>
      </c>
      <c r="BE36" s="129" t="str">
        <f aca="false">IF(BE38="","",高校・一般種目登録!$D$3)</f>
        <v/>
      </c>
      <c r="BF36" s="129"/>
      <c r="BG36" s="130" t="s">
        <v>119</v>
      </c>
      <c r="BH36" s="131" t="str">
        <f aca="false">高校・一般種目登録!$I67</f>
        <v/>
      </c>
      <c r="BI36" s="120"/>
      <c r="BJ36" s="128" t="s">
        <v>118</v>
      </c>
      <c r="BK36" s="129" t="str">
        <f aca="false">IF(BK38="","",高校・一般種目登録!$D$3)</f>
        <v/>
      </c>
      <c r="BL36" s="129"/>
      <c r="BM36" s="130" t="s">
        <v>119</v>
      </c>
      <c r="BN36" s="131" t="str">
        <f aca="false">高校・一般種目登録!$I68</f>
        <v/>
      </c>
      <c r="BO36" s="128" t="s">
        <v>118</v>
      </c>
      <c r="BP36" s="129" t="str">
        <f aca="false">IF(BP38="","",高校・一般種目登録!$D$3)</f>
        <v/>
      </c>
      <c r="BQ36" s="129"/>
      <c r="BR36" s="130" t="s">
        <v>119</v>
      </c>
      <c r="BS36" s="131" t="str">
        <f aca="false">高校・一般種目登録!$I75</f>
        <v/>
      </c>
      <c r="BT36" s="120"/>
      <c r="BU36" s="128" t="s">
        <v>118</v>
      </c>
      <c r="BV36" s="129" t="str">
        <f aca="false">IF(BV38="","",高校・一般種目登録!$D$3)</f>
        <v/>
      </c>
      <c r="BW36" s="129"/>
      <c r="BX36" s="130" t="s">
        <v>119</v>
      </c>
      <c r="BY36" s="131" t="str">
        <f aca="false">高校・一般種目登録!$I76</f>
        <v/>
      </c>
      <c r="BZ36" s="128" t="s">
        <v>118</v>
      </c>
      <c r="CA36" s="129" t="str">
        <f aca="false">IF(CA38="","",高校・一般種目登録!$D$3)</f>
        <v/>
      </c>
      <c r="CB36" s="129"/>
      <c r="CC36" s="130" t="s">
        <v>119</v>
      </c>
      <c r="CD36" s="131" t="str">
        <f aca="false">高校・一般種目登録!$I83</f>
        <v/>
      </c>
      <c r="CE36" s="120"/>
      <c r="CF36" s="128" t="s">
        <v>118</v>
      </c>
      <c r="CG36" s="129" t="str">
        <f aca="false">IF(CG38="","",高校・一般種目登録!$D$3)</f>
        <v/>
      </c>
      <c r="CH36" s="129"/>
      <c r="CI36" s="130" t="s">
        <v>119</v>
      </c>
      <c r="CJ36" s="131" t="str">
        <f aca="false">高校・一般種目登録!$I84</f>
        <v/>
      </c>
      <c r="CK36" s="128" t="s">
        <v>118</v>
      </c>
      <c r="CL36" s="129" t="str">
        <f aca="false">IF(CL38="","",高校・一般種目登録!$D$3)</f>
        <v/>
      </c>
      <c r="CM36" s="129"/>
      <c r="CN36" s="130" t="s">
        <v>119</v>
      </c>
      <c r="CO36" s="131" t="str">
        <f aca="false">高校・一般種目登録!$I91</f>
        <v/>
      </c>
      <c r="CP36" s="120"/>
      <c r="CQ36" s="128" t="s">
        <v>118</v>
      </c>
      <c r="CR36" s="129" t="str">
        <f aca="false">IF(CR38="","",高校・一般種目登録!$D$3)</f>
        <v/>
      </c>
      <c r="CS36" s="129"/>
      <c r="CT36" s="130" t="s">
        <v>119</v>
      </c>
      <c r="CU36" s="131" t="str">
        <f aca="false">高校・一般種目登録!$I92</f>
        <v/>
      </c>
      <c r="CV36" s="128" t="s">
        <v>118</v>
      </c>
      <c r="CW36" s="129" t="str">
        <f aca="false">IF(CW38="","",高校・一般種目登録!$D$3)</f>
        <v/>
      </c>
      <c r="CX36" s="129"/>
      <c r="CY36" s="130" t="s">
        <v>119</v>
      </c>
      <c r="CZ36" s="131" t="str">
        <f aca="false">高校・一般種目登録!$I99</f>
        <v/>
      </c>
      <c r="DA36" s="120"/>
      <c r="DB36" s="128" t="s">
        <v>118</v>
      </c>
      <c r="DC36" s="129" t="str">
        <f aca="false">IF(DC38="","",高校・一般種目登録!$D$3)</f>
        <v/>
      </c>
      <c r="DD36" s="129"/>
      <c r="DE36" s="130" t="s">
        <v>119</v>
      </c>
      <c r="DF36" s="131" t="str">
        <f aca="false">高校・一般種目登録!$I100</f>
        <v/>
      </c>
    </row>
    <row r="37" customFormat="false" ht="16.5" hidden="false" customHeight="true" outlineLevel="0" collapsed="false">
      <c r="A37" s="126" t="s">
        <v>120</v>
      </c>
      <c r="B37" s="129"/>
      <c r="C37" s="129"/>
      <c r="D37" s="130" t="s">
        <v>121</v>
      </c>
      <c r="E37" s="131"/>
      <c r="F37" s="120"/>
      <c r="G37" s="126" t="s">
        <v>120</v>
      </c>
      <c r="H37" s="129"/>
      <c r="I37" s="129"/>
      <c r="J37" s="130" t="s">
        <v>121</v>
      </c>
      <c r="K37" s="131"/>
      <c r="L37" s="126" t="s">
        <v>120</v>
      </c>
      <c r="M37" s="129"/>
      <c r="N37" s="129"/>
      <c r="O37" s="130" t="s">
        <v>121</v>
      </c>
      <c r="P37" s="131"/>
      <c r="Q37" s="120"/>
      <c r="R37" s="126" t="s">
        <v>120</v>
      </c>
      <c r="S37" s="129"/>
      <c r="T37" s="129"/>
      <c r="U37" s="130" t="s">
        <v>121</v>
      </c>
      <c r="V37" s="131"/>
      <c r="W37" s="126" t="s">
        <v>120</v>
      </c>
      <c r="X37" s="129"/>
      <c r="Y37" s="129"/>
      <c r="Z37" s="130" t="s">
        <v>121</v>
      </c>
      <c r="AA37" s="131"/>
      <c r="AB37" s="120"/>
      <c r="AC37" s="126" t="s">
        <v>120</v>
      </c>
      <c r="AD37" s="129"/>
      <c r="AE37" s="129"/>
      <c r="AF37" s="130" t="s">
        <v>121</v>
      </c>
      <c r="AG37" s="131"/>
      <c r="AH37" s="126" t="s">
        <v>120</v>
      </c>
      <c r="AI37" s="129"/>
      <c r="AJ37" s="129"/>
      <c r="AK37" s="130" t="s">
        <v>121</v>
      </c>
      <c r="AL37" s="131"/>
      <c r="AM37" s="120"/>
      <c r="AN37" s="126" t="s">
        <v>120</v>
      </c>
      <c r="AO37" s="129"/>
      <c r="AP37" s="129"/>
      <c r="AQ37" s="130" t="s">
        <v>121</v>
      </c>
      <c r="AR37" s="131"/>
      <c r="AS37" s="126" t="s">
        <v>120</v>
      </c>
      <c r="AT37" s="129"/>
      <c r="AU37" s="129"/>
      <c r="AV37" s="130" t="s">
        <v>121</v>
      </c>
      <c r="AW37" s="131"/>
      <c r="AX37" s="120"/>
      <c r="AY37" s="126" t="s">
        <v>120</v>
      </c>
      <c r="AZ37" s="129"/>
      <c r="BA37" s="129"/>
      <c r="BB37" s="130" t="s">
        <v>121</v>
      </c>
      <c r="BC37" s="131"/>
      <c r="BD37" s="126" t="s">
        <v>120</v>
      </c>
      <c r="BE37" s="129"/>
      <c r="BF37" s="129"/>
      <c r="BG37" s="130" t="s">
        <v>121</v>
      </c>
      <c r="BH37" s="131"/>
      <c r="BI37" s="120"/>
      <c r="BJ37" s="126" t="s">
        <v>120</v>
      </c>
      <c r="BK37" s="129"/>
      <c r="BL37" s="129"/>
      <c r="BM37" s="130" t="s">
        <v>121</v>
      </c>
      <c r="BN37" s="131"/>
      <c r="BO37" s="126" t="s">
        <v>120</v>
      </c>
      <c r="BP37" s="129"/>
      <c r="BQ37" s="129"/>
      <c r="BR37" s="130" t="s">
        <v>121</v>
      </c>
      <c r="BS37" s="131"/>
      <c r="BT37" s="120"/>
      <c r="BU37" s="126" t="s">
        <v>120</v>
      </c>
      <c r="BV37" s="129"/>
      <c r="BW37" s="129"/>
      <c r="BX37" s="130" t="s">
        <v>121</v>
      </c>
      <c r="BY37" s="131"/>
      <c r="BZ37" s="126" t="s">
        <v>120</v>
      </c>
      <c r="CA37" s="129"/>
      <c r="CB37" s="129"/>
      <c r="CC37" s="130" t="s">
        <v>121</v>
      </c>
      <c r="CD37" s="131"/>
      <c r="CE37" s="120"/>
      <c r="CF37" s="126" t="s">
        <v>120</v>
      </c>
      <c r="CG37" s="129"/>
      <c r="CH37" s="129"/>
      <c r="CI37" s="130" t="s">
        <v>121</v>
      </c>
      <c r="CJ37" s="131"/>
      <c r="CK37" s="126" t="s">
        <v>120</v>
      </c>
      <c r="CL37" s="129"/>
      <c r="CM37" s="129"/>
      <c r="CN37" s="130" t="s">
        <v>121</v>
      </c>
      <c r="CO37" s="131"/>
      <c r="CP37" s="120"/>
      <c r="CQ37" s="126" t="s">
        <v>120</v>
      </c>
      <c r="CR37" s="129"/>
      <c r="CS37" s="129"/>
      <c r="CT37" s="130" t="s">
        <v>121</v>
      </c>
      <c r="CU37" s="131"/>
      <c r="CV37" s="126" t="s">
        <v>120</v>
      </c>
      <c r="CW37" s="129"/>
      <c r="CX37" s="129"/>
      <c r="CY37" s="130" t="s">
        <v>121</v>
      </c>
      <c r="CZ37" s="131"/>
      <c r="DA37" s="120"/>
      <c r="DB37" s="126" t="s">
        <v>120</v>
      </c>
      <c r="DC37" s="129"/>
      <c r="DD37" s="129"/>
      <c r="DE37" s="130" t="s">
        <v>121</v>
      </c>
      <c r="DF37" s="131"/>
    </row>
    <row r="38" customFormat="false" ht="33" hidden="false" customHeight="true" outlineLevel="0" collapsed="false">
      <c r="A38" s="132" t="s">
        <v>122</v>
      </c>
      <c r="B38" s="131" t="str">
        <f aca="false">高校・一般種目登録!$C27&amp;高校・一般種目登録!$D27</f>
        <v/>
      </c>
      <c r="C38" s="131"/>
      <c r="D38" s="131"/>
      <c r="E38" s="131"/>
      <c r="F38" s="120"/>
      <c r="G38" s="132" t="s">
        <v>122</v>
      </c>
      <c r="H38" s="131" t="str">
        <f aca="false">高校・一般種目登録!$C28&amp;高校・一般種目登録!$D28</f>
        <v/>
      </c>
      <c r="I38" s="131"/>
      <c r="J38" s="131"/>
      <c r="K38" s="131"/>
      <c r="L38" s="132" t="s">
        <v>122</v>
      </c>
      <c r="M38" s="131" t="str">
        <f aca="false">高校・一般種目登録!$C35&amp;高校・一般種目登録!$D35</f>
        <v/>
      </c>
      <c r="N38" s="131"/>
      <c r="O38" s="131"/>
      <c r="P38" s="131"/>
      <c r="Q38" s="120"/>
      <c r="R38" s="132" t="s">
        <v>122</v>
      </c>
      <c r="S38" s="131" t="str">
        <f aca="false">高校・一般種目登録!$C36&amp;高校・一般種目登録!$D36</f>
        <v/>
      </c>
      <c r="T38" s="131"/>
      <c r="U38" s="131"/>
      <c r="V38" s="131"/>
      <c r="W38" s="132" t="s">
        <v>122</v>
      </c>
      <c r="X38" s="131" t="str">
        <f aca="false">高校・一般種目登録!$C43&amp;高校・一般種目登録!$D43</f>
        <v/>
      </c>
      <c r="Y38" s="131"/>
      <c r="Z38" s="131"/>
      <c r="AA38" s="131"/>
      <c r="AB38" s="120"/>
      <c r="AC38" s="132" t="s">
        <v>122</v>
      </c>
      <c r="AD38" s="131" t="str">
        <f aca="false">高校・一般種目登録!$C44&amp;高校・一般種目登録!$D44</f>
        <v/>
      </c>
      <c r="AE38" s="131"/>
      <c r="AF38" s="131"/>
      <c r="AG38" s="131"/>
      <c r="AH38" s="132" t="s">
        <v>122</v>
      </c>
      <c r="AI38" s="131" t="str">
        <f aca="false">高校・一般種目登録!$C51&amp;高校・一般種目登録!$D51</f>
        <v/>
      </c>
      <c r="AJ38" s="131"/>
      <c r="AK38" s="131"/>
      <c r="AL38" s="131"/>
      <c r="AM38" s="120"/>
      <c r="AN38" s="132" t="s">
        <v>122</v>
      </c>
      <c r="AO38" s="131" t="str">
        <f aca="false">高校・一般種目登録!$C52&amp;高校・一般種目登録!$D52</f>
        <v/>
      </c>
      <c r="AP38" s="131"/>
      <c r="AQ38" s="131"/>
      <c r="AR38" s="131"/>
      <c r="AS38" s="132" t="s">
        <v>122</v>
      </c>
      <c r="AT38" s="131" t="str">
        <f aca="false">高校・一般種目登録!$C59&amp;高校・一般種目登録!$D59</f>
        <v/>
      </c>
      <c r="AU38" s="131"/>
      <c r="AV38" s="131"/>
      <c r="AW38" s="131"/>
      <c r="AX38" s="120"/>
      <c r="AY38" s="132" t="s">
        <v>122</v>
      </c>
      <c r="AZ38" s="131" t="str">
        <f aca="false">高校・一般種目登録!$C60&amp;高校・一般種目登録!$D60</f>
        <v/>
      </c>
      <c r="BA38" s="131"/>
      <c r="BB38" s="131"/>
      <c r="BC38" s="131"/>
      <c r="BD38" s="132" t="s">
        <v>122</v>
      </c>
      <c r="BE38" s="131" t="str">
        <f aca="false">高校・一般種目登録!$C67&amp;高校・一般種目登録!$D67</f>
        <v/>
      </c>
      <c r="BF38" s="131"/>
      <c r="BG38" s="131"/>
      <c r="BH38" s="131"/>
      <c r="BI38" s="120"/>
      <c r="BJ38" s="132" t="s">
        <v>122</v>
      </c>
      <c r="BK38" s="131" t="str">
        <f aca="false">高校・一般種目登録!$C68&amp;高校・一般種目登録!$D68</f>
        <v/>
      </c>
      <c r="BL38" s="131"/>
      <c r="BM38" s="131"/>
      <c r="BN38" s="131"/>
      <c r="BO38" s="132" t="s">
        <v>122</v>
      </c>
      <c r="BP38" s="131" t="str">
        <f aca="false">高校・一般種目登録!$C75&amp;高校・一般種目登録!$D75</f>
        <v/>
      </c>
      <c r="BQ38" s="131"/>
      <c r="BR38" s="131"/>
      <c r="BS38" s="131"/>
      <c r="BT38" s="120"/>
      <c r="BU38" s="132" t="s">
        <v>122</v>
      </c>
      <c r="BV38" s="131" t="str">
        <f aca="false">高校・一般種目登録!$C76&amp;高校・一般種目登録!$D76</f>
        <v/>
      </c>
      <c r="BW38" s="131"/>
      <c r="BX38" s="131"/>
      <c r="BY38" s="131"/>
      <c r="BZ38" s="132" t="s">
        <v>122</v>
      </c>
      <c r="CA38" s="131" t="str">
        <f aca="false">高校・一般種目登録!$C83&amp;高校・一般種目登録!$D83</f>
        <v/>
      </c>
      <c r="CB38" s="131"/>
      <c r="CC38" s="131"/>
      <c r="CD38" s="131"/>
      <c r="CE38" s="120"/>
      <c r="CF38" s="132" t="s">
        <v>122</v>
      </c>
      <c r="CG38" s="131" t="str">
        <f aca="false">高校・一般種目登録!$C84&amp;高校・一般種目登録!$D84</f>
        <v/>
      </c>
      <c r="CH38" s="131"/>
      <c r="CI38" s="131"/>
      <c r="CJ38" s="131"/>
      <c r="CK38" s="132" t="s">
        <v>122</v>
      </c>
      <c r="CL38" s="131" t="str">
        <f aca="false">高校・一般種目登録!$C91&amp;高校・一般種目登録!$D91</f>
        <v/>
      </c>
      <c r="CM38" s="131"/>
      <c r="CN38" s="131"/>
      <c r="CO38" s="131"/>
      <c r="CP38" s="120"/>
      <c r="CQ38" s="132" t="s">
        <v>122</v>
      </c>
      <c r="CR38" s="131" t="str">
        <f aca="false">高校・一般種目登録!$C92&amp;高校・一般種目登録!$D92</f>
        <v/>
      </c>
      <c r="CS38" s="131"/>
      <c r="CT38" s="131"/>
      <c r="CU38" s="131"/>
      <c r="CV38" s="132" t="s">
        <v>122</v>
      </c>
      <c r="CW38" s="131" t="str">
        <f aca="false">高校・一般種目登録!$C99&amp;高校・一般種目登録!$D99</f>
        <v/>
      </c>
      <c r="CX38" s="131"/>
      <c r="CY38" s="131"/>
      <c r="CZ38" s="131"/>
      <c r="DA38" s="120"/>
      <c r="DB38" s="132" t="s">
        <v>122</v>
      </c>
      <c r="DC38" s="131" t="str">
        <f aca="false">高校・一般種目登録!$C100&amp;高校・一般種目登録!$D100</f>
        <v/>
      </c>
      <c r="DD38" s="131"/>
      <c r="DE38" s="131"/>
      <c r="DF38" s="131"/>
    </row>
    <row r="39" customFormat="false" ht="16.5" hidden="false" customHeight="true" outlineLevel="0" collapsed="false">
      <c r="A39" s="133" t="s">
        <v>123</v>
      </c>
      <c r="B39" s="134" t="str">
        <f aca="false">IF(高校・一般種目登録!$K27="","",高校・一般種目登録!$K27)</f>
        <v/>
      </c>
      <c r="C39" s="135" t="s">
        <v>124</v>
      </c>
      <c r="D39" s="135"/>
      <c r="E39" s="135"/>
      <c r="F39" s="120"/>
      <c r="G39" s="133" t="s">
        <v>123</v>
      </c>
      <c r="H39" s="134" t="str">
        <f aca="false">IF(高校・一般種目登録!$K28="","",高校・一般種目登録!$K28)</f>
        <v/>
      </c>
      <c r="I39" s="135" t="s">
        <v>124</v>
      </c>
      <c r="J39" s="135"/>
      <c r="K39" s="135"/>
      <c r="L39" s="133" t="s">
        <v>123</v>
      </c>
      <c r="M39" s="134" t="str">
        <f aca="false">IF(高校・一般種目登録!$K35="","",高校・一般種目登録!$K35)</f>
        <v/>
      </c>
      <c r="N39" s="135" t="s">
        <v>124</v>
      </c>
      <c r="O39" s="135"/>
      <c r="P39" s="135"/>
      <c r="Q39" s="120"/>
      <c r="R39" s="133" t="s">
        <v>123</v>
      </c>
      <c r="S39" s="134" t="str">
        <f aca="false">IF(高校・一般種目登録!$K36="","",高校・一般種目登録!$K36)</f>
        <v/>
      </c>
      <c r="T39" s="135" t="s">
        <v>124</v>
      </c>
      <c r="U39" s="135"/>
      <c r="V39" s="135"/>
      <c r="W39" s="133" t="s">
        <v>123</v>
      </c>
      <c r="X39" s="134" t="str">
        <f aca="false">IF(高校・一般種目登録!$K43="","",高校・一般種目登録!$K43)</f>
        <v/>
      </c>
      <c r="Y39" s="135" t="s">
        <v>124</v>
      </c>
      <c r="Z39" s="135"/>
      <c r="AA39" s="135"/>
      <c r="AB39" s="120"/>
      <c r="AC39" s="133" t="s">
        <v>123</v>
      </c>
      <c r="AD39" s="134" t="str">
        <f aca="false">IF(高校・一般種目登録!$K44="","",高校・一般種目登録!$K44)</f>
        <v/>
      </c>
      <c r="AE39" s="135" t="s">
        <v>124</v>
      </c>
      <c r="AF39" s="135"/>
      <c r="AG39" s="135"/>
      <c r="AH39" s="133" t="s">
        <v>123</v>
      </c>
      <c r="AI39" s="134" t="str">
        <f aca="false">IF(高校・一般種目登録!$K51="","",高校・一般種目登録!$K51)</f>
        <v/>
      </c>
      <c r="AJ39" s="135" t="s">
        <v>124</v>
      </c>
      <c r="AK39" s="135"/>
      <c r="AL39" s="135"/>
      <c r="AM39" s="120"/>
      <c r="AN39" s="133" t="s">
        <v>123</v>
      </c>
      <c r="AO39" s="134" t="str">
        <f aca="false">IF(高校・一般種目登録!$K52="","",高校・一般種目登録!$K52)</f>
        <v/>
      </c>
      <c r="AP39" s="135" t="s">
        <v>124</v>
      </c>
      <c r="AQ39" s="135"/>
      <c r="AR39" s="135"/>
      <c r="AS39" s="133" t="s">
        <v>123</v>
      </c>
      <c r="AT39" s="134" t="str">
        <f aca="false">IF(高校・一般種目登録!$K59="","",高校・一般種目登録!$K59)</f>
        <v/>
      </c>
      <c r="AU39" s="135" t="s">
        <v>124</v>
      </c>
      <c r="AV39" s="135"/>
      <c r="AW39" s="135"/>
      <c r="AX39" s="120"/>
      <c r="AY39" s="133" t="s">
        <v>123</v>
      </c>
      <c r="AZ39" s="134" t="str">
        <f aca="false">IF(高校・一般種目登録!$K60="","",高校・一般種目登録!$K60)</f>
        <v/>
      </c>
      <c r="BA39" s="135" t="s">
        <v>124</v>
      </c>
      <c r="BB39" s="135"/>
      <c r="BC39" s="135"/>
      <c r="BD39" s="133" t="s">
        <v>123</v>
      </c>
      <c r="BE39" s="134" t="str">
        <f aca="false">IF(高校・一般種目登録!$K67="","",高校・一般種目登録!$K67)</f>
        <v/>
      </c>
      <c r="BF39" s="135" t="s">
        <v>124</v>
      </c>
      <c r="BG39" s="135"/>
      <c r="BH39" s="135"/>
      <c r="BI39" s="120"/>
      <c r="BJ39" s="133" t="s">
        <v>123</v>
      </c>
      <c r="BK39" s="134" t="str">
        <f aca="false">IF(高校・一般種目登録!$K68="","",高校・一般種目登録!$K68)</f>
        <v/>
      </c>
      <c r="BL39" s="135" t="s">
        <v>124</v>
      </c>
      <c r="BM39" s="135"/>
      <c r="BN39" s="135"/>
      <c r="BO39" s="133" t="s">
        <v>123</v>
      </c>
      <c r="BP39" s="134" t="str">
        <f aca="false">IF(高校・一般種目登録!$K75="","",高校・一般種目登録!$K75)</f>
        <v/>
      </c>
      <c r="BQ39" s="135" t="s">
        <v>124</v>
      </c>
      <c r="BR39" s="135"/>
      <c r="BS39" s="135"/>
      <c r="BT39" s="120"/>
      <c r="BU39" s="133" t="s">
        <v>123</v>
      </c>
      <c r="BV39" s="134" t="str">
        <f aca="false">IF(高校・一般種目登録!$K76="","",高校・一般種目登録!$K76)</f>
        <v/>
      </c>
      <c r="BW39" s="135" t="s">
        <v>124</v>
      </c>
      <c r="BX39" s="135"/>
      <c r="BY39" s="135"/>
      <c r="BZ39" s="133" t="s">
        <v>123</v>
      </c>
      <c r="CA39" s="134" t="str">
        <f aca="false">IF(高校・一般種目登録!$K83="","",高校・一般種目登録!$K83)</f>
        <v/>
      </c>
      <c r="CB39" s="135" t="s">
        <v>124</v>
      </c>
      <c r="CC39" s="135"/>
      <c r="CD39" s="135"/>
      <c r="CE39" s="120"/>
      <c r="CF39" s="133" t="s">
        <v>123</v>
      </c>
      <c r="CG39" s="134" t="str">
        <f aca="false">IF(高校・一般種目登録!$K84="","",高校・一般種目登録!$K84)</f>
        <v/>
      </c>
      <c r="CH39" s="135" t="s">
        <v>124</v>
      </c>
      <c r="CI39" s="135"/>
      <c r="CJ39" s="135"/>
      <c r="CK39" s="133" t="s">
        <v>123</v>
      </c>
      <c r="CL39" s="134" t="str">
        <f aca="false">IF(高校・一般種目登録!$K91="","",高校・一般種目登録!$K91)</f>
        <v/>
      </c>
      <c r="CM39" s="135" t="s">
        <v>124</v>
      </c>
      <c r="CN39" s="135"/>
      <c r="CO39" s="135"/>
      <c r="CP39" s="120"/>
      <c r="CQ39" s="133" t="s">
        <v>123</v>
      </c>
      <c r="CR39" s="134" t="str">
        <f aca="false">IF(高校・一般種目登録!$K92="","",高校・一般種目登録!$K92)</f>
        <v/>
      </c>
      <c r="CS39" s="135" t="s">
        <v>124</v>
      </c>
      <c r="CT39" s="135"/>
      <c r="CU39" s="135"/>
      <c r="CV39" s="133" t="s">
        <v>123</v>
      </c>
      <c r="CW39" s="134" t="str">
        <f aca="false">IF(高校・一般種目登録!$K99="","",高校・一般種目登録!$K99)</f>
        <v/>
      </c>
      <c r="CX39" s="135" t="s">
        <v>124</v>
      </c>
      <c r="CY39" s="135"/>
      <c r="CZ39" s="135"/>
      <c r="DA39" s="120"/>
      <c r="DB39" s="133" t="s">
        <v>123</v>
      </c>
      <c r="DC39" s="134" t="str">
        <f aca="false">IF(高校・一般種目登録!$K100="","",高校・一般種目登録!$K100)</f>
        <v/>
      </c>
      <c r="DD39" s="135" t="s">
        <v>124</v>
      </c>
      <c r="DE39" s="135"/>
      <c r="DF39" s="135"/>
    </row>
    <row r="40" customFormat="false" ht="16.5" hidden="false" customHeight="true" outlineLevel="0" collapsed="false">
      <c r="A40" s="133"/>
      <c r="B40" s="134"/>
      <c r="C40" s="136"/>
      <c r="D40" s="136"/>
      <c r="E40" s="136"/>
      <c r="F40" s="120"/>
      <c r="G40" s="133"/>
      <c r="H40" s="134"/>
      <c r="I40" s="136"/>
      <c r="J40" s="136"/>
      <c r="K40" s="136"/>
      <c r="L40" s="133"/>
      <c r="M40" s="134"/>
      <c r="N40" s="136"/>
      <c r="O40" s="136"/>
      <c r="P40" s="136"/>
      <c r="Q40" s="120"/>
      <c r="R40" s="133"/>
      <c r="S40" s="134"/>
      <c r="T40" s="136"/>
      <c r="U40" s="136"/>
      <c r="V40" s="136"/>
      <c r="W40" s="133"/>
      <c r="X40" s="134"/>
      <c r="Y40" s="136"/>
      <c r="Z40" s="136"/>
      <c r="AA40" s="136"/>
      <c r="AB40" s="120"/>
      <c r="AC40" s="133"/>
      <c r="AD40" s="134"/>
      <c r="AE40" s="136"/>
      <c r="AF40" s="136"/>
      <c r="AG40" s="136"/>
      <c r="AH40" s="133"/>
      <c r="AI40" s="134"/>
      <c r="AJ40" s="136"/>
      <c r="AK40" s="136"/>
      <c r="AL40" s="136"/>
      <c r="AM40" s="120"/>
      <c r="AN40" s="133"/>
      <c r="AO40" s="134"/>
      <c r="AP40" s="136"/>
      <c r="AQ40" s="136"/>
      <c r="AR40" s="136"/>
      <c r="AS40" s="133"/>
      <c r="AT40" s="134"/>
      <c r="AU40" s="136"/>
      <c r="AV40" s="136"/>
      <c r="AW40" s="136"/>
      <c r="AX40" s="120"/>
      <c r="AY40" s="133"/>
      <c r="AZ40" s="134"/>
      <c r="BA40" s="136"/>
      <c r="BB40" s="136"/>
      <c r="BC40" s="136"/>
      <c r="BD40" s="133"/>
      <c r="BE40" s="134"/>
      <c r="BF40" s="136"/>
      <c r="BG40" s="136"/>
      <c r="BH40" s="136"/>
      <c r="BI40" s="120"/>
      <c r="BJ40" s="133"/>
      <c r="BK40" s="134"/>
      <c r="BL40" s="136"/>
      <c r="BM40" s="136"/>
      <c r="BN40" s="136"/>
      <c r="BO40" s="133"/>
      <c r="BP40" s="134"/>
      <c r="BQ40" s="136"/>
      <c r="BR40" s="136"/>
      <c r="BS40" s="136"/>
      <c r="BT40" s="120"/>
      <c r="BU40" s="133"/>
      <c r="BV40" s="134"/>
      <c r="BW40" s="136"/>
      <c r="BX40" s="136"/>
      <c r="BY40" s="136"/>
      <c r="BZ40" s="133"/>
      <c r="CA40" s="134"/>
      <c r="CB40" s="136"/>
      <c r="CC40" s="136"/>
      <c r="CD40" s="136"/>
      <c r="CE40" s="120"/>
      <c r="CF40" s="133"/>
      <c r="CG40" s="134"/>
      <c r="CH40" s="136"/>
      <c r="CI40" s="136"/>
      <c r="CJ40" s="136"/>
      <c r="CK40" s="133"/>
      <c r="CL40" s="134"/>
      <c r="CM40" s="136"/>
      <c r="CN40" s="136"/>
      <c r="CO40" s="136"/>
      <c r="CP40" s="120"/>
      <c r="CQ40" s="133"/>
      <c r="CR40" s="134"/>
      <c r="CS40" s="136"/>
      <c r="CT40" s="136"/>
      <c r="CU40" s="136"/>
      <c r="CV40" s="133"/>
      <c r="CW40" s="134"/>
      <c r="CX40" s="136"/>
      <c r="CY40" s="136"/>
      <c r="CZ40" s="136"/>
      <c r="DA40" s="120"/>
      <c r="DB40" s="133"/>
      <c r="DC40" s="134"/>
      <c r="DD40" s="136"/>
      <c r="DE40" s="136"/>
      <c r="DF40" s="136"/>
    </row>
    <row r="41" customFormat="false" ht="33" hidden="false" customHeight="true" outlineLevel="0" collapsed="false">
      <c r="A41" s="137" t="s">
        <v>125</v>
      </c>
      <c r="B41" s="138" t="str">
        <f aca="false">IF(高校・一般種目登録!$G27="","",高校・一般種目登録!$G27)</f>
        <v/>
      </c>
      <c r="C41" s="138"/>
      <c r="D41" s="138"/>
      <c r="E41" s="138"/>
      <c r="F41" s="120"/>
      <c r="G41" s="137" t="s">
        <v>125</v>
      </c>
      <c r="H41" s="138" t="str">
        <f aca="false">IF(高校・一般種目登録!$G28="","",高校・一般種目登録!$G28)</f>
        <v/>
      </c>
      <c r="I41" s="138"/>
      <c r="J41" s="138"/>
      <c r="K41" s="138"/>
      <c r="L41" s="137" t="s">
        <v>125</v>
      </c>
      <c r="M41" s="138" t="str">
        <f aca="false">IF(高校・一般種目登録!$G35="","",高校・一般種目登録!$G35)</f>
        <v/>
      </c>
      <c r="N41" s="138"/>
      <c r="O41" s="138"/>
      <c r="P41" s="138"/>
      <c r="Q41" s="120"/>
      <c r="R41" s="137" t="s">
        <v>125</v>
      </c>
      <c r="S41" s="138" t="str">
        <f aca="false">IF(高校・一般種目登録!$G36="","",高校・一般種目登録!$G36)</f>
        <v/>
      </c>
      <c r="T41" s="138"/>
      <c r="U41" s="138"/>
      <c r="V41" s="138"/>
      <c r="W41" s="137" t="s">
        <v>125</v>
      </c>
      <c r="X41" s="138" t="str">
        <f aca="false">IF(高校・一般種目登録!$G43="","",高校・一般種目登録!$G43)</f>
        <v/>
      </c>
      <c r="Y41" s="138"/>
      <c r="Z41" s="138"/>
      <c r="AA41" s="138"/>
      <c r="AB41" s="120"/>
      <c r="AC41" s="137" t="s">
        <v>125</v>
      </c>
      <c r="AD41" s="138" t="str">
        <f aca="false">IF(高校・一般種目登録!$G44="","",高校・一般種目登録!$G44)</f>
        <v/>
      </c>
      <c r="AE41" s="138"/>
      <c r="AF41" s="138"/>
      <c r="AG41" s="138"/>
      <c r="AH41" s="137" t="s">
        <v>125</v>
      </c>
      <c r="AI41" s="138" t="str">
        <f aca="false">IF(高校・一般種目登録!$G51="","",高校・一般種目登録!$G51)</f>
        <v/>
      </c>
      <c r="AJ41" s="138"/>
      <c r="AK41" s="138"/>
      <c r="AL41" s="138"/>
      <c r="AM41" s="120"/>
      <c r="AN41" s="137" t="s">
        <v>125</v>
      </c>
      <c r="AO41" s="138" t="str">
        <f aca="false">IF(高校・一般種目登録!$G52="","",高校・一般種目登録!$G52)</f>
        <v/>
      </c>
      <c r="AP41" s="138"/>
      <c r="AQ41" s="138"/>
      <c r="AR41" s="138"/>
      <c r="AS41" s="137" t="s">
        <v>125</v>
      </c>
      <c r="AT41" s="138" t="str">
        <f aca="false">IF(高校・一般種目登録!$G59="","",高校・一般種目登録!$G59)</f>
        <v/>
      </c>
      <c r="AU41" s="138"/>
      <c r="AV41" s="138"/>
      <c r="AW41" s="138"/>
      <c r="AX41" s="120"/>
      <c r="AY41" s="137" t="s">
        <v>125</v>
      </c>
      <c r="AZ41" s="138" t="str">
        <f aca="false">IF(高校・一般種目登録!$G60="","",高校・一般種目登録!$G60)</f>
        <v/>
      </c>
      <c r="BA41" s="138"/>
      <c r="BB41" s="138"/>
      <c r="BC41" s="138"/>
      <c r="BD41" s="137" t="s">
        <v>125</v>
      </c>
      <c r="BE41" s="138" t="str">
        <f aca="false">IF(高校・一般種目登録!$G67="","",高校・一般種目登録!$G67)</f>
        <v/>
      </c>
      <c r="BF41" s="138"/>
      <c r="BG41" s="138"/>
      <c r="BH41" s="138"/>
      <c r="BI41" s="120"/>
      <c r="BJ41" s="137" t="s">
        <v>125</v>
      </c>
      <c r="BK41" s="138" t="str">
        <f aca="false">IF(高校・一般種目登録!$G68="","",高校・一般種目登録!$G68)</f>
        <v/>
      </c>
      <c r="BL41" s="138"/>
      <c r="BM41" s="138"/>
      <c r="BN41" s="138"/>
      <c r="BO41" s="137" t="s">
        <v>125</v>
      </c>
      <c r="BP41" s="138" t="str">
        <f aca="false">IF(高校・一般種目登録!$G75="","",高校・一般種目登録!$G75)</f>
        <v/>
      </c>
      <c r="BQ41" s="138"/>
      <c r="BR41" s="138"/>
      <c r="BS41" s="138"/>
      <c r="BT41" s="120"/>
      <c r="BU41" s="137" t="s">
        <v>125</v>
      </c>
      <c r="BV41" s="138" t="str">
        <f aca="false">IF(高校・一般種目登録!$G76="","",高校・一般種目登録!$G76)</f>
        <v/>
      </c>
      <c r="BW41" s="138"/>
      <c r="BX41" s="138"/>
      <c r="BY41" s="138"/>
      <c r="BZ41" s="137" t="s">
        <v>125</v>
      </c>
      <c r="CA41" s="138" t="str">
        <f aca="false">IF(高校・一般種目登録!$G83="","",高校・一般種目登録!$G83)</f>
        <v/>
      </c>
      <c r="CB41" s="138"/>
      <c r="CC41" s="138"/>
      <c r="CD41" s="138"/>
      <c r="CE41" s="120"/>
      <c r="CF41" s="137" t="s">
        <v>125</v>
      </c>
      <c r="CG41" s="138" t="str">
        <f aca="false">IF(高校・一般種目登録!$G84="","",高校・一般種目登録!$G84)</f>
        <v/>
      </c>
      <c r="CH41" s="138"/>
      <c r="CI41" s="138"/>
      <c r="CJ41" s="138"/>
      <c r="CK41" s="137" t="s">
        <v>125</v>
      </c>
      <c r="CL41" s="138" t="str">
        <f aca="false">IF(高校・一般種目登録!$G91="","",高校・一般種目登録!$G91)</f>
        <v/>
      </c>
      <c r="CM41" s="138"/>
      <c r="CN41" s="138"/>
      <c r="CO41" s="138"/>
      <c r="CP41" s="120"/>
      <c r="CQ41" s="137" t="s">
        <v>125</v>
      </c>
      <c r="CR41" s="138" t="str">
        <f aca="false">IF(高校・一般種目登録!$G92="","",高校・一般種目登録!$G92)</f>
        <v/>
      </c>
      <c r="CS41" s="138"/>
      <c r="CT41" s="138"/>
      <c r="CU41" s="138"/>
      <c r="CV41" s="137" t="s">
        <v>125</v>
      </c>
      <c r="CW41" s="138" t="str">
        <f aca="false">IF(高校・一般種目登録!$G99="","",高校・一般種目登録!$G99)</f>
        <v/>
      </c>
      <c r="CX41" s="138"/>
      <c r="CY41" s="138"/>
      <c r="CZ41" s="138"/>
      <c r="DA41" s="120"/>
      <c r="DB41" s="137" t="s">
        <v>125</v>
      </c>
      <c r="DC41" s="138" t="str">
        <f aca="false">IF(高校・一般種目登録!$G100="","",高校・一般種目登録!$G100)</f>
        <v/>
      </c>
      <c r="DD41" s="138"/>
      <c r="DE41" s="138"/>
      <c r="DF41" s="138"/>
    </row>
    <row r="42" customFormat="false" ht="48.75" hidden="false" customHeight="true" outlineLevel="0" collapsed="false">
      <c r="A42" s="120"/>
      <c r="B42" s="120"/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  <c r="AS42" s="120"/>
      <c r="AT42" s="120"/>
      <c r="AU42" s="120"/>
      <c r="AV42" s="120"/>
      <c r="AW42" s="120"/>
      <c r="AX42" s="120"/>
      <c r="AY42" s="120"/>
      <c r="AZ42" s="120"/>
      <c r="BA42" s="120"/>
      <c r="BB42" s="120"/>
      <c r="BC42" s="120"/>
      <c r="BD42" s="120"/>
      <c r="BE42" s="120"/>
      <c r="BF42" s="120"/>
      <c r="BG42" s="120"/>
      <c r="BH42" s="120"/>
      <c r="BI42" s="120"/>
      <c r="BJ42" s="120"/>
      <c r="BK42" s="120"/>
      <c r="BL42" s="120"/>
      <c r="BM42" s="120"/>
      <c r="BN42" s="120"/>
      <c r="BO42" s="120"/>
      <c r="BP42" s="120"/>
      <c r="BQ42" s="120"/>
      <c r="BR42" s="120"/>
      <c r="BS42" s="120"/>
      <c r="BT42" s="120"/>
      <c r="BU42" s="120"/>
      <c r="BV42" s="120"/>
      <c r="BW42" s="120"/>
      <c r="BX42" s="120"/>
      <c r="BY42" s="120"/>
      <c r="BZ42" s="120"/>
      <c r="CA42" s="120"/>
      <c r="CB42" s="120"/>
      <c r="CC42" s="120"/>
      <c r="CD42" s="120"/>
      <c r="CE42" s="120"/>
      <c r="CF42" s="120"/>
      <c r="CG42" s="120"/>
      <c r="CH42" s="120"/>
      <c r="CI42" s="120"/>
      <c r="CJ42" s="120"/>
      <c r="CK42" s="120"/>
      <c r="CL42" s="120"/>
      <c r="CM42" s="120"/>
      <c r="CN42" s="120"/>
      <c r="CO42" s="120"/>
      <c r="CP42" s="120"/>
      <c r="CQ42" s="120"/>
      <c r="CR42" s="120"/>
      <c r="CS42" s="120"/>
      <c r="CT42" s="120"/>
      <c r="CU42" s="120"/>
      <c r="CV42" s="120"/>
      <c r="CW42" s="120"/>
      <c r="CX42" s="120"/>
      <c r="CY42" s="120"/>
      <c r="CZ42" s="120"/>
      <c r="DA42" s="120"/>
      <c r="DB42" s="120"/>
      <c r="DC42" s="120"/>
      <c r="DD42" s="120"/>
      <c r="DE42" s="120"/>
      <c r="DF42" s="120"/>
    </row>
  </sheetData>
  <sheetProtection sheet="true" objects="true" scenarios="true"/>
  <mergeCells count="970">
    <mergeCell ref="B1:K1"/>
    <mergeCell ref="M1:V1"/>
    <mergeCell ref="X1:AG1"/>
    <mergeCell ref="AI1:AR1"/>
    <mergeCell ref="AT1:BC1"/>
    <mergeCell ref="BE1:BN1"/>
    <mergeCell ref="BP1:BY1"/>
    <mergeCell ref="CA1:CJ1"/>
    <mergeCell ref="CL1:CU1"/>
    <mergeCell ref="CW1:DF1"/>
    <mergeCell ref="B3:C3"/>
    <mergeCell ref="D3:D4"/>
    <mergeCell ref="E3:E4"/>
    <mergeCell ref="H3:I3"/>
    <mergeCell ref="J3:J4"/>
    <mergeCell ref="K3:K4"/>
    <mergeCell ref="M3:N3"/>
    <mergeCell ref="O3:O4"/>
    <mergeCell ref="P3:P4"/>
    <mergeCell ref="S3:T3"/>
    <mergeCell ref="U3:U4"/>
    <mergeCell ref="V3:V4"/>
    <mergeCell ref="X3:Y3"/>
    <mergeCell ref="Z3:Z4"/>
    <mergeCell ref="AA3:AA4"/>
    <mergeCell ref="AD3:AE3"/>
    <mergeCell ref="AF3:AF4"/>
    <mergeCell ref="AG3:AG4"/>
    <mergeCell ref="AI3:AJ3"/>
    <mergeCell ref="AK3:AK4"/>
    <mergeCell ref="AL3:AL4"/>
    <mergeCell ref="AO3:AP3"/>
    <mergeCell ref="AQ3:AQ4"/>
    <mergeCell ref="AR3:AR4"/>
    <mergeCell ref="AT3:AU3"/>
    <mergeCell ref="AV3:AV4"/>
    <mergeCell ref="AW3:AW4"/>
    <mergeCell ref="AZ3:BA3"/>
    <mergeCell ref="BB3:BB4"/>
    <mergeCell ref="BC3:BC4"/>
    <mergeCell ref="BE3:BF3"/>
    <mergeCell ref="BG3:BG4"/>
    <mergeCell ref="BH3:BH4"/>
    <mergeCell ref="BK3:BL3"/>
    <mergeCell ref="BM3:BM4"/>
    <mergeCell ref="BN3:BN4"/>
    <mergeCell ref="BP3:BQ3"/>
    <mergeCell ref="BR3:BR4"/>
    <mergeCell ref="BS3:BS4"/>
    <mergeCell ref="BV3:BW3"/>
    <mergeCell ref="BX3:BX4"/>
    <mergeCell ref="BY3:BY4"/>
    <mergeCell ref="CA3:CB3"/>
    <mergeCell ref="CC3:CC4"/>
    <mergeCell ref="CD3:CD4"/>
    <mergeCell ref="CG3:CH3"/>
    <mergeCell ref="CI3:CI4"/>
    <mergeCell ref="CJ3:CJ4"/>
    <mergeCell ref="CL3:CM3"/>
    <mergeCell ref="CN3:CN4"/>
    <mergeCell ref="CO3:CO4"/>
    <mergeCell ref="CR3:CS3"/>
    <mergeCell ref="CT3:CT4"/>
    <mergeCell ref="CU3:CU4"/>
    <mergeCell ref="CW3:CX3"/>
    <mergeCell ref="CY3:CY4"/>
    <mergeCell ref="CZ3:CZ4"/>
    <mergeCell ref="DC3:DD3"/>
    <mergeCell ref="DE3:DE4"/>
    <mergeCell ref="DF3:DF4"/>
    <mergeCell ref="B4:C4"/>
    <mergeCell ref="H4:I4"/>
    <mergeCell ref="M4:N4"/>
    <mergeCell ref="S4:T4"/>
    <mergeCell ref="X4:Y4"/>
    <mergeCell ref="AD4:AE4"/>
    <mergeCell ref="AI4:AJ4"/>
    <mergeCell ref="AO4:AP4"/>
    <mergeCell ref="AT4:AU4"/>
    <mergeCell ref="AZ4:BA4"/>
    <mergeCell ref="BE4:BF4"/>
    <mergeCell ref="BK4:BL4"/>
    <mergeCell ref="BP4:BQ4"/>
    <mergeCell ref="BV4:BW4"/>
    <mergeCell ref="CA4:CB4"/>
    <mergeCell ref="CG4:CH4"/>
    <mergeCell ref="CL4:CM4"/>
    <mergeCell ref="CR4:CS4"/>
    <mergeCell ref="CW4:CX4"/>
    <mergeCell ref="DC4:DD4"/>
    <mergeCell ref="B5:C6"/>
    <mergeCell ref="E5:E6"/>
    <mergeCell ref="H5:I6"/>
    <mergeCell ref="K5:K6"/>
    <mergeCell ref="M5:N6"/>
    <mergeCell ref="P5:P6"/>
    <mergeCell ref="S5:T6"/>
    <mergeCell ref="V5:V6"/>
    <mergeCell ref="X5:Y6"/>
    <mergeCell ref="AA5:AA6"/>
    <mergeCell ref="AD5:AE6"/>
    <mergeCell ref="AG5:AG6"/>
    <mergeCell ref="AI5:AJ6"/>
    <mergeCell ref="AL5:AL6"/>
    <mergeCell ref="AO5:AP6"/>
    <mergeCell ref="AR5:AR6"/>
    <mergeCell ref="AT5:AU6"/>
    <mergeCell ref="AW5:AW6"/>
    <mergeCell ref="AZ5:BA6"/>
    <mergeCell ref="BC5:BC6"/>
    <mergeCell ref="BE5:BF6"/>
    <mergeCell ref="BH5:BH6"/>
    <mergeCell ref="BK5:BL6"/>
    <mergeCell ref="BN5:BN6"/>
    <mergeCell ref="BP5:BQ6"/>
    <mergeCell ref="BS5:BS6"/>
    <mergeCell ref="BV5:BW6"/>
    <mergeCell ref="BY5:BY6"/>
    <mergeCell ref="CA5:CB6"/>
    <mergeCell ref="CD5:CD6"/>
    <mergeCell ref="CG5:CH6"/>
    <mergeCell ref="CJ5:CJ6"/>
    <mergeCell ref="CL5:CM6"/>
    <mergeCell ref="CO5:CO6"/>
    <mergeCell ref="CR5:CS6"/>
    <mergeCell ref="CU5:CU6"/>
    <mergeCell ref="CW5:CX6"/>
    <mergeCell ref="CZ5:CZ6"/>
    <mergeCell ref="DC5:DD6"/>
    <mergeCell ref="DF5:DF6"/>
    <mergeCell ref="B7:E7"/>
    <mergeCell ref="H7:K7"/>
    <mergeCell ref="M7:P7"/>
    <mergeCell ref="S7:V7"/>
    <mergeCell ref="X7:AA7"/>
    <mergeCell ref="AD7:AG7"/>
    <mergeCell ref="AI7:AL7"/>
    <mergeCell ref="AO7:AR7"/>
    <mergeCell ref="AT7:AW7"/>
    <mergeCell ref="AZ7:BC7"/>
    <mergeCell ref="BE7:BH7"/>
    <mergeCell ref="BK7:BN7"/>
    <mergeCell ref="BP7:BS7"/>
    <mergeCell ref="BV7:BY7"/>
    <mergeCell ref="CA7:CD7"/>
    <mergeCell ref="CG7:CJ7"/>
    <mergeCell ref="CL7:CO7"/>
    <mergeCell ref="CR7:CU7"/>
    <mergeCell ref="CW7:CZ7"/>
    <mergeCell ref="DC7:DF7"/>
    <mergeCell ref="A8:A9"/>
    <mergeCell ref="B8:B9"/>
    <mergeCell ref="C8:E8"/>
    <mergeCell ref="G8:G9"/>
    <mergeCell ref="H8:H9"/>
    <mergeCell ref="I8:K8"/>
    <mergeCell ref="L8:L9"/>
    <mergeCell ref="M8:M9"/>
    <mergeCell ref="N8:P8"/>
    <mergeCell ref="R8:R9"/>
    <mergeCell ref="S8:S9"/>
    <mergeCell ref="T8:V8"/>
    <mergeCell ref="W8:W9"/>
    <mergeCell ref="X8:X9"/>
    <mergeCell ref="Y8:AA8"/>
    <mergeCell ref="AC8:AC9"/>
    <mergeCell ref="AD8:AD9"/>
    <mergeCell ref="AE8:AG8"/>
    <mergeCell ref="AH8:AH9"/>
    <mergeCell ref="AI8:AI9"/>
    <mergeCell ref="AJ8:AL8"/>
    <mergeCell ref="AN8:AN9"/>
    <mergeCell ref="AO8:AO9"/>
    <mergeCell ref="AP8:AR8"/>
    <mergeCell ref="AS8:AS9"/>
    <mergeCell ref="AT8:AT9"/>
    <mergeCell ref="AU8:AW8"/>
    <mergeCell ref="AY8:AY9"/>
    <mergeCell ref="AZ8:AZ9"/>
    <mergeCell ref="BA8:BC8"/>
    <mergeCell ref="BD8:BD9"/>
    <mergeCell ref="BE8:BE9"/>
    <mergeCell ref="BF8:BH8"/>
    <mergeCell ref="BJ8:BJ9"/>
    <mergeCell ref="BK8:BK9"/>
    <mergeCell ref="BL8:BN8"/>
    <mergeCell ref="BO8:BO9"/>
    <mergeCell ref="BP8:BP9"/>
    <mergeCell ref="BQ8:BS8"/>
    <mergeCell ref="BU8:BU9"/>
    <mergeCell ref="BV8:BV9"/>
    <mergeCell ref="BW8:BY8"/>
    <mergeCell ref="BZ8:BZ9"/>
    <mergeCell ref="CA8:CA9"/>
    <mergeCell ref="CB8:CD8"/>
    <mergeCell ref="CF8:CF9"/>
    <mergeCell ref="CG8:CG9"/>
    <mergeCell ref="CH8:CJ8"/>
    <mergeCell ref="CK8:CK9"/>
    <mergeCell ref="CL8:CL9"/>
    <mergeCell ref="CM8:CO8"/>
    <mergeCell ref="CQ8:CQ9"/>
    <mergeCell ref="CR8:CR9"/>
    <mergeCell ref="CS8:CU8"/>
    <mergeCell ref="CV8:CV9"/>
    <mergeCell ref="CW8:CW9"/>
    <mergeCell ref="CX8:CZ8"/>
    <mergeCell ref="DB8:DB9"/>
    <mergeCell ref="DC8:DC9"/>
    <mergeCell ref="DD8:DF8"/>
    <mergeCell ref="C9:E9"/>
    <mergeCell ref="I9:K9"/>
    <mergeCell ref="N9:P9"/>
    <mergeCell ref="T9:V9"/>
    <mergeCell ref="Y9:AA9"/>
    <mergeCell ref="AE9:AG9"/>
    <mergeCell ref="AJ9:AL9"/>
    <mergeCell ref="AP9:AR9"/>
    <mergeCell ref="AU9:AW9"/>
    <mergeCell ref="BA9:BC9"/>
    <mergeCell ref="BF9:BH9"/>
    <mergeCell ref="BL9:BN9"/>
    <mergeCell ref="BQ9:BS9"/>
    <mergeCell ref="BW9:BY9"/>
    <mergeCell ref="CB9:CD9"/>
    <mergeCell ref="CH9:CJ9"/>
    <mergeCell ref="CM9:CO9"/>
    <mergeCell ref="CS9:CU9"/>
    <mergeCell ref="CX9:CZ9"/>
    <mergeCell ref="DD9:DF9"/>
    <mergeCell ref="B10:E10"/>
    <mergeCell ref="H10:K10"/>
    <mergeCell ref="M10:P10"/>
    <mergeCell ref="S10:V10"/>
    <mergeCell ref="X10:AA10"/>
    <mergeCell ref="AD10:AG10"/>
    <mergeCell ref="AI10:AL10"/>
    <mergeCell ref="AO10:AR10"/>
    <mergeCell ref="AT10:AW10"/>
    <mergeCell ref="AZ10:BC10"/>
    <mergeCell ref="BE10:BH10"/>
    <mergeCell ref="BK10:BN10"/>
    <mergeCell ref="BP10:BS10"/>
    <mergeCell ref="BV10:BY10"/>
    <mergeCell ref="CA10:CD10"/>
    <mergeCell ref="CG10:CJ10"/>
    <mergeCell ref="CL10:CO10"/>
    <mergeCell ref="CR10:CU10"/>
    <mergeCell ref="CW10:CZ10"/>
    <mergeCell ref="DC10:DF10"/>
    <mergeCell ref="B13:C13"/>
    <mergeCell ref="D13:D14"/>
    <mergeCell ref="E13:E14"/>
    <mergeCell ref="H13:I13"/>
    <mergeCell ref="J13:J14"/>
    <mergeCell ref="K13:K14"/>
    <mergeCell ref="M13:N13"/>
    <mergeCell ref="O13:O14"/>
    <mergeCell ref="P13:P14"/>
    <mergeCell ref="S13:T13"/>
    <mergeCell ref="U13:U14"/>
    <mergeCell ref="V13:V14"/>
    <mergeCell ref="X13:Y13"/>
    <mergeCell ref="Z13:Z14"/>
    <mergeCell ref="AA13:AA14"/>
    <mergeCell ref="AD13:AE13"/>
    <mergeCell ref="AF13:AF14"/>
    <mergeCell ref="AG13:AG14"/>
    <mergeCell ref="AI13:AJ13"/>
    <mergeCell ref="AK13:AK14"/>
    <mergeCell ref="AL13:AL14"/>
    <mergeCell ref="AO13:AP13"/>
    <mergeCell ref="AQ13:AQ14"/>
    <mergeCell ref="AR13:AR14"/>
    <mergeCell ref="AT13:AU13"/>
    <mergeCell ref="AV13:AV14"/>
    <mergeCell ref="AW13:AW14"/>
    <mergeCell ref="AZ13:BA13"/>
    <mergeCell ref="BB13:BB14"/>
    <mergeCell ref="BC13:BC14"/>
    <mergeCell ref="BE13:BF13"/>
    <mergeCell ref="BG13:BG14"/>
    <mergeCell ref="BH13:BH14"/>
    <mergeCell ref="BK13:BL13"/>
    <mergeCell ref="BM13:BM14"/>
    <mergeCell ref="BN13:BN14"/>
    <mergeCell ref="BP13:BQ13"/>
    <mergeCell ref="BR13:BR14"/>
    <mergeCell ref="BS13:BS14"/>
    <mergeCell ref="BV13:BW13"/>
    <mergeCell ref="BX13:BX14"/>
    <mergeCell ref="BY13:BY14"/>
    <mergeCell ref="CA13:CB13"/>
    <mergeCell ref="CC13:CC14"/>
    <mergeCell ref="CD13:CD14"/>
    <mergeCell ref="CG13:CH13"/>
    <mergeCell ref="CI13:CI14"/>
    <mergeCell ref="CJ13:CJ14"/>
    <mergeCell ref="CL13:CM13"/>
    <mergeCell ref="CN13:CN14"/>
    <mergeCell ref="CO13:CO14"/>
    <mergeCell ref="CR13:CS13"/>
    <mergeCell ref="CT13:CT14"/>
    <mergeCell ref="CU13:CU14"/>
    <mergeCell ref="CW13:CX13"/>
    <mergeCell ref="CY13:CY14"/>
    <mergeCell ref="CZ13:CZ14"/>
    <mergeCell ref="DC13:DD13"/>
    <mergeCell ref="DE13:DE14"/>
    <mergeCell ref="DF13:DF14"/>
    <mergeCell ref="B14:C14"/>
    <mergeCell ref="H14:I14"/>
    <mergeCell ref="M14:N14"/>
    <mergeCell ref="S14:T14"/>
    <mergeCell ref="X14:Y14"/>
    <mergeCell ref="AD14:AE14"/>
    <mergeCell ref="AI14:AJ14"/>
    <mergeCell ref="AO14:AP14"/>
    <mergeCell ref="AT14:AU14"/>
    <mergeCell ref="AZ14:BA14"/>
    <mergeCell ref="BE14:BF14"/>
    <mergeCell ref="BK14:BL14"/>
    <mergeCell ref="BP14:BQ14"/>
    <mergeCell ref="BV14:BW14"/>
    <mergeCell ref="CA14:CB14"/>
    <mergeCell ref="CG14:CH14"/>
    <mergeCell ref="CL14:CM14"/>
    <mergeCell ref="CR14:CS14"/>
    <mergeCell ref="CW14:CX14"/>
    <mergeCell ref="DC14:DD14"/>
    <mergeCell ref="B15:C16"/>
    <mergeCell ref="E15:E16"/>
    <mergeCell ref="H15:I16"/>
    <mergeCell ref="K15:K16"/>
    <mergeCell ref="M15:N16"/>
    <mergeCell ref="P15:P16"/>
    <mergeCell ref="S15:T16"/>
    <mergeCell ref="V15:V16"/>
    <mergeCell ref="X15:Y16"/>
    <mergeCell ref="AA15:AA16"/>
    <mergeCell ref="AD15:AE16"/>
    <mergeCell ref="AG15:AG16"/>
    <mergeCell ref="AI15:AJ16"/>
    <mergeCell ref="AL15:AL16"/>
    <mergeCell ref="AO15:AP16"/>
    <mergeCell ref="AR15:AR16"/>
    <mergeCell ref="AT15:AU16"/>
    <mergeCell ref="AW15:AW16"/>
    <mergeCell ref="AZ15:BA16"/>
    <mergeCell ref="BC15:BC16"/>
    <mergeCell ref="BE15:BF16"/>
    <mergeCell ref="BH15:BH16"/>
    <mergeCell ref="BK15:BL16"/>
    <mergeCell ref="BN15:BN16"/>
    <mergeCell ref="BP15:BQ16"/>
    <mergeCell ref="BS15:BS16"/>
    <mergeCell ref="BV15:BW16"/>
    <mergeCell ref="BY15:BY16"/>
    <mergeCell ref="CA15:CB16"/>
    <mergeCell ref="CD15:CD16"/>
    <mergeCell ref="CG15:CH16"/>
    <mergeCell ref="CJ15:CJ16"/>
    <mergeCell ref="CL15:CM16"/>
    <mergeCell ref="CO15:CO16"/>
    <mergeCell ref="CR15:CS16"/>
    <mergeCell ref="CU15:CU16"/>
    <mergeCell ref="CW15:CX16"/>
    <mergeCell ref="CZ15:CZ16"/>
    <mergeCell ref="DC15:DD16"/>
    <mergeCell ref="DF15:DF16"/>
    <mergeCell ref="B17:E17"/>
    <mergeCell ref="H17:K17"/>
    <mergeCell ref="M17:P17"/>
    <mergeCell ref="S17:V17"/>
    <mergeCell ref="X17:AA17"/>
    <mergeCell ref="AD17:AG17"/>
    <mergeCell ref="AI17:AL17"/>
    <mergeCell ref="AO17:AR17"/>
    <mergeCell ref="AT17:AW17"/>
    <mergeCell ref="AZ17:BC17"/>
    <mergeCell ref="BE17:BH17"/>
    <mergeCell ref="BK17:BN17"/>
    <mergeCell ref="BP17:BS17"/>
    <mergeCell ref="BV17:BY17"/>
    <mergeCell ref="CA17:CD17"/>
    <mergeCell ref="CG17:CJ17"/>
    <mergeCell ref="CL17:CO17"/>
    <mergeCell ref="CR17:CU17"/>
    <mergeCell ref="CW17:CZ17"/>
    <mergeCell ref="DC17:DF17"/>
    <mergeCell ref="A18:A19"/>
    <mergeCell ref="B18:B19"/>
    <mergeCell ref="C18:E18"/>
    <mergeCell ref="G18:G19"/>
    <mergeCell ref="H18:H19"/>
    <mergeCell ref="I18:K18"/>
    <mergeCell ref="L18:L19"/>
    <mergeCell ref="M18:M19"/>
    <mergeCell ref="N18:P18"/>
    <mergeCell ref="R18:R19"/>
    <mergeCell ref="S18:S19"/>
    <mergeCell ref="T18:V18"/>
    <mergeCell ref="W18:W19"/>
    <mergeCell ref="X18:X19"/>
    <mergeCell ref="Y18:AA18"/>
    <mergeCell ref="AC18:AC19"/>
    <mergeCell ref="AD18:AD19"/>
    <mergeCell ref="AE18:AG18"/>
    <mergeCell ref="AH18:AH19"/>
    <mergeCell ref="AI18:AI19"/>
    <mergeCell ref="AJ18:AL18"/>
    <mergeCell ref="AN18:AN19"/>
    <mergeCell ref="AO18:AO19"/>
    <mergeCell ref="AP18:AR18"/>
    <mergeCell ref="AS18:AS19"/>
    <mergeCell ref="AT18:AT19"/>
    <mergeCell ref="AU18:AW18"/>
    <mergeCell ref="AY18:AY19"/>
    <mergeCell ref="AZ18:AZ19"/>
    <mergeCell ref="BA18:BC18"/>
    <mergeCell ref="BD18:BD19"/>
    <mergeCell ref="BE18:BE19"/>
    <mergeCell ref="BF18:BH18"/>
    <mergeCell ref="BJ18:BJ19"/>
    <mergeCell ref="BK18:BK19"/>
    <mergeCell ref="BL18:BN18"/>
    <mergeCell ref="BO18:BO19"/>
    <mergeCell ref="BP18:BP19"/>
    <mergeCell ref="BQ18:BS18"/>
    <mergeCell ref="BU18:BU19"/>
    <mergeCell ref="BV18:BV19"/>
    <mergeCell ref="BW18:BY18"/>
    <mergeCell ref="BZ18:BZ19"/>
    <mergeCell ref="CA18:CA19"/>
    <mergeCell ref="CB18:CD18"/>
    <mergeCell ref="CF18:CF19"/>
    <mergeCell ref="CG18:CG19"/>
    <mergeCell ref="CH18:CJ18"/>
    <mergeCell ref="CK18:CK19"/>
    <mergeCell ref="CL18:CL19"/>
    <mergeCell ref="CM18:CO18"/>
    <mergeCell ref="CQ18:CQ19"/>
    <mergeCell ref="CR18:CR19"/>
    <mergeCell ref="CS18:CU18"/>
    <mergeCell ref="CV18:CV19"/>
    <mergeCell ref="CW18:CW19"/>
    <mergeCell ref="CX18:CZ18"/>
    <mergeCell ref="DB18:DB19"/>
    <mergeCell ref="DC18:DC19"/>
    <mergeCell ref="DD18:DF18"/>
    <mergeCell ref="C19:E19"/>
    <mergeCell ref="I19:K19"/>
    <mergeCell ref="N19:P19"/>
    <mergeCell ref="T19:V19"/>
    <mergeCell ref="Y19:AA19"/>
    <mergeCell ref="AE19:AG19"/>
    <mergeCell ref="AJ19:AL19"/>
    <mergeCell ref="AP19:AR19"/>
    <mergeCell ref="AU19:AW19"/>
    <mergeCell ref="BA19:BC19"/>
    <mergeCell ref="BF19:BH19"/>
    <mergeCell ref="BL19:BN19"/>
    <mergeCell ref="BQ19:BS19"/>
    <mergeCell ref="BW19:BY19"/>
    <mergeCell ref="CB19:CD19"/>
    <mergeCell ref="CH19:CJ19"/>
    <mergeCell ref="CM19:CO19"/>
    <mergeCell ref="CS19:CU19"/>
    <mergeCell ref="CX19:CZ19"/>
    <mergeCell ref="DD19:DF19"/>
    <mergeCell ref="B20:E20"/>
    <mergeCell ref="H20:K20"/>
    <mergeCell ref="M20:P20"/>
    <mergeCell ref="S20:V20"/>
    <mergeCell ref="X20:AA20"/>
    <mergeCell ref="AD20:AG20"/>
    <mergeCell ref="AI20:AL20"/>
    <mergeCell ref="AO20:AR20"/>
    <mergeCell ref="AT20:AW20"/>
    <mergeCell ref="AZ20:BC20"/>
    <mergeCell ref="BE20:BH20"/>
    <mergeCell ref="BK20:BN20"/>
    <mergeCell ref="BP20:BS20"/>
    <mergeCell ref="BV20:BY20"/>
    <mergeCell ref="CA20:CD20"/>
    <mergeCell ref="CG20:CJ20"/>
    <mergeCell ref="CL20:CO20"/>
    <mergeCell ref="CR20:CU20"/>
    <mergeCell ref="CW20:CZ20"/>
    <mergeCell ref="DC20:DF20"/>
    <mergeCell ref="B24:C24"/>
    <mergeCell ref="D24:D25"/>
    <mergeCell ref="E24:E25"/>
    <mergeCell ref="H24:I24"/>
    <mergeCell ref="J24:J25"/>
    <mergeCell ref="K24:K25"/>
    <mergeCell ref="M24:N24"/>
    <mergeCell ref="O24:O25"/>
    <mergeCell ref="P24:P25"/>
    <mergeCell ref="S24:T24"/>
    <mergeCell ref="U24:U25"/>
    <mergeCell ref="V24:V25"/>
    <mergeCell ref="X24:Y24"/>
    <mergeCell ref="Z24:Z25"/>
    <mergeCell ref="AA24:AA25"/>
    <mergeCell ref="AD24:AE24"/>
    <mergeCell ref="AF24:AF25"/>
    <mergeCell ref="AG24:AG25"/>
    <mergeCell ref="AI24:AJ24"/>
    <mergeCell ref="AK24:AK25"/>
    <mergeCell ref="AL24:AL25"/>
    <mergeCell ref="AO24:AP24"/>
    <mergeCell ref="AQ24:AQ25"/>
    <mergeCell ref="AR24:AR25"/>
    <mergeCell ref="AT24:AU24"/>
    <mergeCell ref="AV24:AV25"/>
    <mergeCell ref="AW24:AW25"/>
    <mergeCell ref="AZ24:BA24"/>
    <mergeCell ref="BB24:BB25"/>
    <mergeCell ref="BC24:BC25"/>
    <mergeCell ref="BE24:BF24"/>
    <mergeCell ref="BG24:BG25"/>
    <mergeCell ref="BH24:BH25"/>
    <mergeCell ref="BK24:BL24"/>
    <mergeCell ref="BM24:BM25"/>
    <mergeCell ref="BN24:BN25"/>
    <mergeCell ref="BP24:BQ24"/>
    <mergeCell ref="BR24:BR25"/>
    <mergeCell ref="BS24:BS25"/>
    <mergeCell ref="BV24:BW24"/>
    <mergeCell ref="BX24:BX25"/>
    <mergeCell ref="BY24:BY25"/>
    <mergeCell ref="CA24:CB24"/>
    <mergeCell ref="CC24:CC25"/>
    <mergeCell ref="CD24:CD25"/>
    <mergeCell ref="CG24:CH24"/>
    <mergeCell ref="CI24:CI25"/>
    <mergeCell ref="CJ24:CJ25"/>
    <mergeCell ref="CL24:CM24"/>
    <mergeCell ref="CN24:CN25"/>
    <mergeCell ref="CO24:CO25"/>
    <mergeCell ref="CR24:CS24"/>
    <mergeCell ref="CT24:CT25"/>
    <mergeCell ref="CU24:CU25"/>
    <mergeCell ref="CW24:CX24"/>
    <mergeCell ref="CY24:CY25"/>
    <mergeCell ref="CZ24:CZ25"/>
    <mergeCell ref="DC24:DD24"/>
    <mergeCell ref="DE24:DE25"/>
    <mergeCell ref="DF24:DF25"/>
    <mergeCell ref="B25:C25"/>
    <mergeCell ref="H25:I25"/>
    <mergeCell ref="M25:N25"/>
    <mergeCell ref="S25:T25"/>
    <mergeCell ref="X25:Y25"/>
    <mergeCell ref="AD25:AE25"/>
    <mergeCell ref="AI25:AJ25"/>
    <mergeCell ref="AO25:AP25"/>
    <mergeCell ref="AT25:AU25"/>
    <mergeCell ref="AZ25:BA25"/>
    <mergeCell ref="BE25:BF25"/>
    <mergeCell ref="BK25:BL25"/>
    <mergeCell ref="BP25:BQ25"/>
    <mergeCell ref="BV25:BW25"/>
    <mergeCell ref="CA25:CB25"/>
    <mergeCell ref="CG25:CH25"/>
    <mergeCell ref="CL25:CM25"/>
    <mergeCell ref="CR25:CS25"/>
    <mergeCell ref="CW25:CX25"/>
    <mergeCell ref="DC25:DD25"/>
    <mergeCell ref="B26:C27"/>
    <mergeCell ref="E26:E27"/>
    <mergeCell ref="H26:I27"/>
    <mergeCell ref="K26:K27"/>
    <mergeCell ref="M26:N27"/>
    <mergeCell ref="P26:P27"/>
    <mergeCell ref="S26:T27"/>
    <mergeCell ref="V26:V27"/>
    <mergeCell ref="X26:Y27"/>
    <mergeCell ref="AA26:AA27"/>
    <mergeCell ref="AD26:AE27"/>
    <mergeCell ref="AG26:AG27"/>
    <mergeCell ref="AI26:AJ27"/>
    <mergeCell ref="AL26:AL27"/>
    <mergeCell ref="AO26:AP27"/>
    <mergeCell ref="AR26:AR27"/>
    <mergeCell ref="AT26:AU27"/>
    <mergeCell ref="AW26:AW27"/>
    <mergeCell ref="AZ26:BA27"/>
    <mergeCell ref="BC26:BC27"/>
    <mergeCell ref="BE26:BF27"/>
    <mergeCell ref="BH26:BH27"/>
    <mergeCell ref="BK26:BL27"/>
    <mergeCell ref="BN26:BN27"/>
    <mergeCell ref="BP26:BQ27"/>
    <mergeCell ref="BS26:BS27"/>
    <mergeCell ref="BV26:BW27"/>
    <mergeCell ref="BY26:BY27"/>
    <mergeCell ref="CA26:CB27"/>
    <mergeCell ref="CD26:CD27"/>
    <mergeCell ref="CG26:CH27"/>
    <mergeCell ref="CJ26:CJ27"/>
    <mergeCell ref="CL26:CM27"/>
    <mergeCell ref="CO26:CO27"/>
    <mergeCell ref="CR26:CS27"/>
    <mergeCell ref="CU26:CU27"/>
    <mergeCell ref="CW26:CX27"/>
    <mergeCell ref="CZ26:CZ27"/>
    <mergeCell ref="DC26:DD27"/>
    <mergeCell ref="DF26:DF27"/>
    <mergeCell ref="B28:E28"/>
    <mergeCell ref="H28:K28"/>
    <mergeCell ref="M28:P28"/>
    <mergeCell ref="S28:V28"/>
    <mergeCell ref="X28:AA28"/>
    <mergeCell ref="AD28:AG28"/>
    <mergeCell ref="AI28:AL28"/>
    <mergeCell ref="AO28:AR28"/>
    <mergeCell ref="AT28:AW28"/>
    <mergeCell ref="AZ28:BC28"/>
    <mergeCell ref="BE28:BH28"/>
    <mergeCell ref="BK28:BN28"/>
    <mergeCell ref="BP28:BS28"/>
    <mergeCell ref="BV28:BY28"/>
    <mergeCell ref="CA28:CD28"/>
    <mergeCell ref="CG28:CJ28"/>
    <mergeCell ref="CL28:CO28"/>
    <mergeCell ref="CR28:CU28"/>
    <mergeCell ref="CW28:CZ28"/>
    <mergeCell ref="DC28:DF28"/>
    <mergeCell ref="A29:A30"/>
    <mergeCell ref="B29:B30"/>
    <mergeCell ref="C29:E29"/>
    <mergeCell ref="G29:G30"/>
    <mergeCell ref="H29:H30"/>
    <mergeCell ref="I29:K29"/>
    <mergeCell ref="L29:L30"/>
    <mergeCell ref="M29:M30"/>
    <mergeCell ref="N29:P29"/>
    <mergeCell ref="R29:R30"/>
    <mergeCell ref="S29:S30"/>
    <mergeCell ref="T29:V29"/>
    <mergeCell ref="W29:W30"/>
    <mergeCell ref="X29:X30"/>
    <mergeCell ref="Y29:AA29"/>
    <mergeCell ref="AC29:AC30"/>
    <mergeCell ref="AD29:AD30"/>
    <mergeCell ref="AE29:AG29"/>
    <mergeCell ref="AH29:AH30"/>
    <mergeCell ref="AI29:AI30"/>
    <mergeCell ref="AJ29:AL29"/>
    <mergeCell ref="AN29:AN30"/>
    <mergeCell ref="AO29:AO30"/>
    <mergeCell ref="AP29:AR29"/>
    <mergeCell ref="AS29:AS30"/>
    <mergeCell ref="AT29:AT30"/>
    <mergeCell ref="AU29:AW29"/>
    <mergeCell ref="AY29:AY30"/>
    <mergeCell ref="AZ29:AZ30"/>
    <mergeCell ref="BA29:BC29"/>
    <mergeCell ref="BD29:BD30"/>
    <mergeCell ref="BE29:BE30"/>
    <mergeCell ref="BF29:BH29"/>
    <mergeCell ref="BJ29:BJ30"/>
    <mergeCell ref="BK29:BK30"/>
    <mergeCell ref="BL29:BN29"/>
    <mergeCell ref="BO29:BO30"/>
    <mergeCell ref="BP29:BP30"/>
    <mergeCell ref="BQ29:BS29"/>
    <mergeCell ref="BU29:BU30"/>
    <mergeCell ref="BV29:BV30"/>
    <mergeCell ref="BW29:BY29"/>
    <mergeCell ref="BZ29:BZ30"/>
    <mergeCell ref="CA29:CA30"/>
    <mergeCell ref="CB29:CD29"/>
    <mergeCell ref="CF29:CF30"/>
    <mergeCell ref="CG29:CG30"/>
    <mergeCell ref="CH29:CJ29"/>
    <mergeCell ref="CK29:CK30"/>
    <mergeCell ref="CL29:CL30"/>
    <mergeCell ref="CM29:CO29"/>
    <mergeCell ref="CQ29:CQ30"/>
    <mergeCell ref="CR29:CR30"/>
    <mergeCell ref="CS29:CU29"/>
    <mergeCell ref="CV29:CV30"/>
    <mergeCell ref="CW29:CW30"/>
    <mergeCell ref="CX29:CZ29"/>
    <mergeCell ref="DB29:DB30"/>
    <mergeCell ref="DC29:DC30"/>
    <mergeCell ref="DD29:DF29"/>
    <mergeCell ref="C30:E30"/>
    <mergeCell ref="I30:K30"/>
    <mergeCell ref="N30:P30"/>
    <mergeCell ref="T30:V30"/>
    <mergeCell ref="Y30:AA30"/>
    <mergeCell ref="AE30:AG30"/>
    <mergeCell ref="AJ30:AL30"/>
    <mergeCell ref="AP30:AR30"/>
    <mergeCell ref="AU30:AW30"/>
    <mergeCell ref="BA30:BC30"/>
    <mergeCell ref="BF30:BH30"/>
    <mergeCell ref="BL30:BN30"/>
    <mergeCell ref="BQ30:BS30"/>
    <mergeCell ref="BW30:BY30"/>
    <mergeCell ref="CB30:CD30"/>
    <mergeCell ref="CH30:CJ30"/>
    <mergeCell ref="CM30:CO30"/>
    <mergeCell ref="CS30:CU30"/>
    <mergeCell ref="CX30:CZ30"/>
    <mergeCell ref="DD30:DF30"/>
    <mergeCell ref="B31:E31"/>
    <mergeCell ref="H31:K31"/>
    <mergeCell ref="M31:P31"/>
    <mergeCell ref="S31:V31"/>
    <mergeCell ref="X31:AA31"/>
    <mergeCell ref="AD31:AG31"/>
    <mergeCell ref="AI31:AL31"/>
    <mergeCell ref="AO31:AR31"/>
    <mergeCell ref="AT31:AW31"/>
    <mergeCell ref="AZ31:BC31"/>
    <mergeCell ref="BE31:BH31"/>
    <mergeCell ref="BK31:BN31"/>
    <mergeCell ref="BP31:BS31"/>
    <mergeCell ref="BV31:BY31"/>
    <mergeCell ref="CA31:CD31"/>
    <mergeCell ref="CG31:CJ31"/>
    <mergeCell ref="CL31:CO31"/>
    <mergeCell ref="CR31:CU31"/>
    <mergeCell ref="CW31:CZ31"/>
    <mergeCell ref="DC31:DF31"/>
    <mergeCell ref="B34:C34"/>
    <mergeCell ref="D34:D35"/>
    <mergeCell ref="E34:E35"/>
    <mergeCell ref="H34:I34"/>
    <mergeCell ref="J34:J35"/>
    <mergeCell ref="K34:K35"/>
    <mergeCell ref="M34:N34"/>
    <mergeCell ref="O34:O35"/>
    <mergeCell ref="P34:P35"/>
    <mergeCell ref="S34:T34"/>
    <mergeCell ref="U34:U35"/>
    <mergeCell ref="V34:V35"/>
    <mergeCell ref="X34:Y34"/>
    <mergeCell ref="Z34:Z35"/>
    <mergeCell ref="AA34:AA35"/>
    <mergeCell ref="AD34:AE34"/>
    <mergeCell ref="AF34:AF35"/>
    <mergeCell ref="AG34:AG35"/>
    <mergeCell ref="AI34:AJ34"/>
    <mergeCell ref="AK34:AK35"/>
    <mergeCell ref="AL34:AL35"/>
    <mergeCell ref="AO34:AP34"/>
    <mergeCell ref="AQ34:AQ35"/>
    <mergeCell ref="AR34:AR35"/>
    <mergeCell ref="AT34:AU34"/>
    <mergeCell ref="AV34:AV35"/>
    <mergeCell ref="AW34:AW35"/>
    <mergeCell ref="AZ34:BA34"/>
    <mergeCell ref="BB34:BB35"/>
    <mergeCell ref="BC34:BC35"/>
    <mergeCell ref="BE34:BF34"/>
    <mergeCell ref="BG34:BG35"/>
    <mergeCell ref="BH34:BH35"/>
    <mergeCell ref="BK34:BL34"/>
    <mergeCell ref="BM34:BM35"/>
    <mergeCell ref="BN34:BN35"/>
    <mergeCell ref="BP34:BQ34"/>
    <mergeCell ref="BR34:BR35"/>
    <mergeCell ref="BS34:BS35"/>
    <mergeCell ref="BV34:BW34"/>
    <mergeCell ref="BX34:BX35"/>
    <mergeCell ref="BY34:BY35"/>
    <mergeCell ref="CA34:CB34"/>
    <mergeCell ref="CC34:CC35"/>
    <mergeCell ref="CD34:CD35"/>
    <mergeCell ref="CG34:CH34"/>
    <mergeCell ref="CI34:CI35"/>
    <mergeCell ref="CJ34:CJ35"/>
    <mergeCell ref="CL34:CM34"/>
    <mergeCell ref="CN34:CN35"/>
    <mergeCell ref="CO34:CO35"/>
    <mergeCell ref="CR34:CS34"/>
    <mergeCell ref="CT34:CT35"/>
    <mergeCell ref="CU34:CU35"/>
    <mergeCell ref="CW34:CX34"/>
    <mergeCell ref="CY34:CY35"/>
    <mergeCell ref="CZ34:CZ35"/>
    <mergeCell ref="DC34:DD34"/>
    <mergeCell ref="DE34:DE35"/>
    <mergeCell ref="DF34:DF35"/>
    <mergeCell ref="B35:C35"/>
    <mergeCell ref="H35:I35"/>
    <mergeCell ref="M35:N35"/>
    <mergeCell ref="S35:T35"/>
    <mergeCell ref="X35:Y35"/>
    <mergeCell ref="AD35:AE35"/>
    <mergeCell ref="AI35:AJ35"/>
    <mergeCell ref="AO35:AP35"/>
    <mergeCell ref="AT35:AU35"/>
    <mergeCell ref="AZ35:BA35"/>
    <mergeCell ref="BE35:BF35"/>
    <mergeCell ref="BK35:BL35"/>
    <mergeCell ref="BP35:BQ35"/>
    <mergeCell ref="BV35:BW35"/>
    <mergeCell ref="CA35:CB35"/>
    <mergeCell ref="CG35:CH35"/>
    <mergeCell ref="CL35:CM35"/>
    <mergeCell ref="CR35:CS35"/>
    <mergeCell ref="CW35:CX35"/>
    <mergeCell ref="DC35:DD35"/>
    <mergeCell ref="B36:C37"/>
    <mergeCell ref="E36:E37"/>
    <mergeCell ref="H36:I37"/>
    <mergeCell ref="K36:K37"/>
    <mergeCell ref="M36:N37"/>
    <mergeCell ref="P36:P37"/>
    <mergeCell ref="S36:T37"/>
    <mergeCell ref="V36:V37"/>
    <mergeCell ref="X36:Y37"/>
    <mergeCell ref="AA36:AA37"/>
    <mergeCell ref="AD36:AE37"/>
    <mergeCell ref="AG36:AG37"/>
    <mergeCell ref="AI36:AJ37"/>
    <mergeCell ref="AL36:AL37"/>
    <mergeCell ref="AO36:AP37"/>
    <mergeCell ref="AR36:AR37"/>
    <mergeCell ref="AT36:AU37"/>
    <mergeCell ref="AW36:AW37"/>
    <mergeCell ref="AZ36:BA37"/>
    <mergeCell ref="BC36:BC37"/>
    <mergeCell ref="BE36:BF37"/>
    <mergeCell ref="BH36:BH37"/>
    <mergeCell ref="BK36:BL37"/>
    <mergeCell ref="BN36:BN37"/>
    <mergeCell ref="BP36:BQ37"/>
    <mergeCell ref="BS36:BS37"/>
    <mergeCell ref="BV36:BW37"/>
    <mergeCell ref="BY36:BY37"/>
    <mergeCell ref="CA36:CB37"/>
    <mergeCell ref="CD36:CD37"/>
    <mergeCell ref="CG36:CH37"/>
    <mergeCell ref="CJ36:CJ37"/>
    <mergeCell ref="CL36:CM37"/>
    <mergeCell ref="CO36:CO37"/>
    <mergeCell ref="CR36:CS37"/>
    <mergeCell ref="CU36:CU37"/>
    <mergeCell ref="CW36:CX37"/>
    <mergeCell ref="CZ36:CZ37"/>
    <mergeCell ref="DC36:DD37"/>
    <mergeCell ref="DF36:DF37"/>
    <mergeCell ref="B38:E38"/>
    <mergeCell ref="H38:K38"/>
    <mergeCell ref="M38:P38"/>
    <mergeCell ref="S38:V38"/>
    <mergeCell ref="X38:AA38"/>
    <mergeCell ref="AD38:AG38"/>
    <mergeCell ref="AI38:AL38"/>
    <mergeCell ref="AO38:AR38"/>
    <mergeCell ref="AT38:AW38"/>
    <mergeCell ref="AZ38:BC38"/>
    <mergeCell ref="BE38:BH38"/>
    <mergeCell ref="BK38:BN38"/>
    <mergeCell ref="BP38:BS38"/>
    <mergeCell ref="BV38:BY38"/>
    <mergeCell ref="CA38:CD38"/>
    <mergeCell ref="CG38:CJ38"/>
    <mergeCell ref="CL38:CO38"/>
    <mergeCell ref="CR38:CU38"/>
    <mergeCell ref="CW38:CZ38"/>
    <mergeCell ref="DC38:DF38"/>
    <mergeCell ref="A39:A40"/>
    <mergeCell ref="B39:B40"/>
    <mergeCell ref="C39:E39"/>
    <mergeCell ref="G39:G40"/>
    <mergeCell ref="H39:H40"/>
    <mergeCell ref="I39:K39"/>
    <mergeCell ref="L39:L40"/>
    <mergeCell ref="M39:M40"/>
    <mergeCell ref="N39:P39"/>
    <mergeCell ref="R39:R40"/>
    <mergeCell ref="S39:S40"/>
    <mergeCell ref="T39:V39"/>
    <mergeCell ref="W39:W40"/>
    <mergeCell ref="X39:X40"/>
    <mergeCell ref="Y39:AA39"/>
    <mergeCell ref="AC39:AC40"/>
    <mergeCell ref="AD39:AD40"/>
    <mergeCell ref="AE39:AG39"/>
    <mergeCell ref="AH39:AH40"/>
    <mergeCell ref="AI39:AI40"/>
    <mergeCell ref="AJ39:AL39"/>
    <mergeCell ref="AN39:AN40"/>
    <mergeCell ref="AO39:AO40"/>
    <mergeCell ref="AP39:AR39"/>
    <mergeCell ref="AS39:AS40"/>
    <mergeCell ref="AT39:AT40"/>
    <mergeCell ref="AU39:AW39"/>
    <mergeCell ref="AY39:AY40"/>
    <mergeCell ref="AZ39:AZ40"/>
    <mergeCell ref="BA39:BC39"/>
    <mergeCell ref="BD39:BD40"/>
    <mergeCell ref="BE39:BE40"/>
    <mergeCell ref="BF39:BH39"/>
    <mergeCell ref="BJ39:BJ40"/>
    <mergeCell ref="BK39:BK40"/>
    <mergeCell ref="BL39:BN39"/>
    <mergeCell ref="BO39:BO40"/>
    <mergeCell ref="BP39:BP40"/>
    <mergeCell ref="BQ39:BS39"/>
    <mergeCell ref="BU39:BU40"/>
    <mergeCell ref="BV39:BV40"/>
    <mergeCell ref="BW39:BY39"/>
    <mergeCell ref="BZ39:BZ40"/>
    <mergeCell ref="CA39:CA40"/>
    <mergeCell ref="CB39:CD39"/>
    <mergeCell ref="CF39:CF40"/>
    <mergeCell ref="CG39:CG40"/>
    <mergeCell ref="CH39:CJ39"/>
    <mergeCell ref="CK39:CK40"/>
    <mergeCell ref="CL39:CL40"/>
    <mergeCell ref="CM39:CO39"/>
    <mergeCell ref="CQ39:CQ40"/>
    <mergeCell ref="CR39:CR40"/>
    <mergeCell ref="CS39:CU39"/>
    <mergeCell ref="CV39:CV40"/>
    <mergeCell ref="CW39:CW40"/>
    <mergeCell ref="CX39:CZ39"/>
    <mergeCell ref="DB39:DB40"/>
    <mergeCell ref="DC39:DC40"/>
    <mergeCell ref="DD39:DF39"/>
    <mergeCell ref="C40:E40"/>
    <mergeCell ref="I40:K40"/>
    <mergeCell ref="N40:P40"/>
    <mergeCell ref="T40:V40"/>
    <mergeCell ref="Y40:AA40"/>
    <mergeCell ref="AE40:AG40"/>
    <mergeCell ref="AJ40:AL40"/>
    <mergeCell ref="AP40:AR40"/>
    <mergeCell ref="AU40:AW40"/>
    <mergeCell ref="BA40:BC40"/>
    <mergeCell ref="BF40:BH40"/>
    <mergeCell ref="BL40:BN40"/>
    <mergeCell ref="BQ40:BS40"/>
    <mergeCell ref="BW40:BY40"/>
    <mergeCell ref="CB40:CD40"/>
    <mergeCell ref="CH40:CJ40"/>
    <mergeCell ref="CM40:CO40"/>
    <mergeCell ref="CS40:CU40"/>
    <mergeCell ref="CX40:CZ40"/>
    <mergeCell ref="DD40:DF40"/>
    <mergeCell ref="B41:E41"/>
    <mergeCell ref="H41:K41"/>
    <mergeCell ref="M41:P41"/>
    <mergeCell ref="S41:V41"/>
    <mergeCell ref="X41:AA41"/>
    <mergeCell ref="AD41:AG41"/>
    <mergeCell ref="AI41:AL41"/>
    <mergeCell ref="AO41:AR41"/>
    <mergeCell ref="AT41:AW41"/>
    <mergeCell ref="AZ41:BC41"/>
    <mergeCell ref="BE41:BH41"/>
    <mergeCell ref="BK41:BN41"/>
    <mergeCell ref="BP41:BS41"/>
    <mergeCell ref="BV41:BY41"/>
    <mergeCell ref="CA41:CD41"/>
    <mergeCell ref="CG41:CJ41"/>
    <mergeCell ref="CL41:CO41"/>
    <mergeCell ref="CR41:CU41"/>
    <mergeCell ref="CW41:CZ41"/>
    <mergeCell ref="DC41:DF41"/>
  </mergeCells>
  <conditionalFormatting sqref="B8:B9">
    <cfRule type="expression" priority="2" aboveAverage="0" equalAverage="0" bottom="0" percent="0" rank="0" text="" dxfId="1">
      <formula>COUNTIF(E3,"*女*")</formula>
    </cfRule>
  </conditionalFormatting>
  <conditionalFormatting sqref="B18:B19">
    <cfRule type="expression" priority="3" aboveAverage="0" equalAverage="0" bottom="0" percent="0" rank="0" text="" dxfId="2">
      <formula>COUNTIF(E13,"*女*")</formula>
    </cfRule>
  </conditionalFormatting>
  <conditionalFormatting sqref="B29:B30">
    <cfRule type="expression" priority="4" aboveAverage="0" equalAverage="0" bottom="0" percent="0" rank="0" text="" dxfId="3">
      <formula>COUNTIF(E24,"*女*")</formula>
    </cfRule>
  </conditionalFormatting>
  <conditionalFormatting sqref="B39:B40">
    <cfRule type="expression" priority="5" aboveAverage="0" equalAverage="0" bottom="0" percent="0" rank="0" text="" dxfId="4">
      <formula>COUNTIF(E34,"*女*")</formula>
    </cfRule>
  </conditionalFormatting>
  <conditionalFormatting sqref="B3:C3">
    <cfRule type="expression" priority="6" aboveAverage="0" equalAverage="0" bottom="0" percent="0" rank="0" text="" dxfId="5">
      <formula>COUNTIF(E3,"*女*")</formula>
    </cfRule>
  </conditionalFormatting>
  <conditionalFormatting sqref="B4:C4">
    <cfRule type="expression" priority="7" aboveAverage="0" equalAverage="0" bottom="0" percent="0" rank="0" text="" dxfId="6">
      <formula>COUNTIF(E3,"*女*")</formula>
    </cfRule>
  </conditionalFormatting>
  <conditionalFormatting sqref="B5:C6">
    <cfRule type="expression" priority="8" aboveAverage="0" equalAverage="0" bottom="0" percent="0" rank="0" text="" dxfId="7">
      <formula>COUNTIF(E3,"*女*")</formula>
    </cfRule>
  </conditionalFormatting>
  <conditionalFormatting sqref="B13:C13">
    <cfRule type="expression" priority="9" aboveAverage="0" equalAverage="0" bottom="0" percent="0" rank="0" text="" dxfId="8">
      <formula>COUNTIF(E13,"*女*")</formula>
    </cfRule>
  </conditionalFormatting>
  <conditionalFormatting sqref="B14:C14">
    <cfRule type="expression" priority="10" aboveAverage="0" equalAverage="0" bottom="0" percent="0" rank="0" text="" dxfId="9">
      <formula>COUNTIF(E13,"*女*")</formula>
    </cfRule>
  </conditionalFormatting>
  <conditionalFormatting sqref="B15:C16">
    <cfRule type="expression" priority="11" aboveAverage="0" equalAverage="0" bottom="0" percent="0" rank="0" text="" dxfId="10">
      <formula>COUNTIF(E13,"*女*")</formula>
    </cfRule>
  </conditionalFormatting>
  <conditionalFormatting sqref="B24:C24">
    <cfRule type="expression" priority="12" aboveAverage="0" equalAverage="0" bottom="0" percent="0" rank="0" text="" dxfId="11">
      <formula>COUNTIF(E24,"*女*")</formula>
    </cfRule>
  </conditionalFormatting>
  <conditionalFormatting sqref="B25:C25">
    <cfRule type="expression" priority="13" aboveAverage="0" equalAverage="0" bottom="0" percent="0" rank="0" text="" dxfId="12">
      <formula>COUNTIF(E24,"*女*")</formula>
    </cfRule>
  </conditionalFormatting>
  <conditionalFormatting sqref="B26:C27">
    <cfRule type="expression" priority="14" aboveAverage="0" equalAverage="0" bottom="0" percent="0" rank="0" text="" dxfId="13">
      <formula>COUNTIF(E24,"*女*")</formula>
    </cfRule>
  </conditionalFormatting>
  <conditionalFormatting sqref="B34:C34">
    <cfRule type="expression" priority="15" aboveAverage="0" equalAverage="0" bottom="0" percent="0" rank="0" text="" dxfId="14">
      <formula>COUNTIF(E34,"*女*")</formula>
    </cfRule>
  </conditionalFormatting>
  <conditionalFormatting sqref="B35:C35">
    <cfRule type="expression" priority="16" aboveAverage="0" equalAverage="0" bottom="0" percent="0" rank="0" text="" dxfId="15">
      <formula>COUNTIF(E34,"*女*")</formula>
    </cfRule>
  </conditionalFormatting>
  <conditionalFormatting sqref="B36:C37">
    <cfRule type="expression" priority="17" aboveAverage="0" equalAverage="0" bottom="0" percent="0" rank="0" text="" dxfId="16">
      <formula>COUNTIF(E34,"*女*")</formula>
    </cfRule>
  </conditionalFormatting>
  <conditionalFormatting sqref="B7:E7">
    <cfRule type="expression" priority="18" aboveAverage="0" equalAverage="0" bottom="0" percent="0" rank="0" text="" dxfId="17">
      <formula>COUNTIF(E3,"*女*")</formula>
    </cfRule>
  </conditionalFormatting>
  <conditionalFormatting sqref="B10:E10">
    <cfRule type="expression" priority="19" aboveAverage="0" equalAverage="0" bottom="0" percent="0" rank="0" text="" dxfId="18">
      <formula>COUNTIF(E3,"*女*")</formula>
    </cfRule>
  </conditionalFormatting>
  <conditionalFormatting sqref="B17:E17">
    <cfRule type="expression" priority="20" aboveAverage="0" equalAverage="0" bottom="0" percent="0" rank="0" text="" dxfId="19">
      <formula>COUNTIF(E13,"*女*")</formula>
    </cfRule>
  </conditionalFormatting>
  <conditionalFormatting sqref="B20:E20">
    <cfRule type="expression" priority="21" aboveAverage="0" equalAverage="0" bottom="0" percent="0" rank="0" text="" dxfId="20">
      <formula>COUNTIF(E13,"*女*")</formula>
    </cfRule>
  </conditionalFormatting>
  <conditionalFormatting sqref="B28:E28">
    <cfRule type="expression" priority="22" aboveAverage="0" equalAverage="0" bottom="0" percent="0" rank="0" text="" dxfId="21">
      <formula>COUNTIF(E24,"*女*")</formula>
    </cfRule>
  </conditionalFormatting>
  <conditionalFormatting sqref="B31:E31">
    <cfRule type="expression" priority="23" aboveAverage="0" equalAverage="0" bottom="0" percent="0" rank="0" text="" dxfId="22">
      <formula>COUNTIF(E24,"*女*")</formula>
    </cfRule>
  </conditionalFormatting>
  <conditionalFormatting sqref="B38:E38">
    <cfRule type="expression" priority="24" aboveAverage="0" equalAverage="0" bottom="0" percent="0" rank="0" text="" dxfId="23">
      <formula>COUNTIF(E34,"*女*")</formula>
    </cfRule>
  </conditionalFormatting>
  <conditionalFormatting sqref="B41:E41">
    <cfRule type="expression" priority="25" aboveAverage="0" equalAverage="0" bottom="0" percent="0" rank="0" text="" dxfId="24">
      <formula>COUNTIF(E34,"*女*")</formula>
    </cfRule>
  </conditionalFormatting>
  <conditionalFormatting sqref="C9:E9">
    <cfRule type="expression" priority="26" aboveAverage="0" equalAverage="0" bottom="0" percent="0" rank="0" text="" dxfId="25">
      <formula>COUNTIF(E3,"*女*")</formula>
    </cfRule>
  </conditionalFormatting>
  <conditionalFormatting sqref="C19:E19">
    <cfRule type="expression" priority="27" aboveAverage="0" equalAverage="0" bottom="0" percent="0" rank="0" text="" dxfId="26">
      <formula>COUNTIF(E13,"*女*")</formula>
    </cfRule>
  </conditionalFormatting>
  <conditionalFormatting sqref="C30:E30">
    <cfRule type="expression" priority="28" aboveAverage="0" equalAverage="0" bottom="0" percent="0" rank="0" text="" dxfId="27">
      <formula>COUNTIF(E24,"*女*")</formula>
    </cfRule>
  </conditionalFormatting>
  <conditionalFormatting sqref="C40:E40">
    <cfRule type="expression" priority="29" aboveAverage="0" equalAverage="0" bottom="0" percent="0" rank="0" text="" dxfId="28">
      <formula>COUNTIF(E34,"*女*")</formula>
    </cfRule>
  </conditionalFormatting>
  <conditionalFormatting sqref="E3:E4">
    <cfRule type="expression" priority="30" aboveAverage="0" equalAverage="0" bottom="0" percent="0" rank="0" text="" dxfId="29">
      <formula>COUNTIF(E3,"*女*")</formula>
    </cfRule>
  </conditionalFormatting>
  <conditionalFormatting sqref="E5:E6">
    <cfRule type="expression" priority="31" aboveAverage="0" equalAverage="0" bottom="0" percent="0" rank="0" text="" dxfId="30">
      <formula>COUNTIF(E3,"*女*")</formula>
    </cfRule>
  </conditionalFormatting>
  <conditionalFormatting sqref="E13:E14">
    <cfRule type="expression" priority="32" aboveAverage="0" equalAverage="0" bottom="0" percent="0" rank="0" text="" dxfId="31">
      <formula>COUNTIF(E13,"*女*")</formula>
    </cfRule>
  </conditionalFormatting>
  <conditionalFormatting sqref="E15:E16">
    <cfRule type="expression" priority="33" aboveAverage="0" equalAverage="0" bottom="0" percent="0" rank="0" text="" dxfId="32">
      <formula>COUNTIF(E13,"*女*")</formula>
    </cfRule>
  </conditionalFormatting>
  <conditionalFormatting sqref="E24:E25">
    <cfRule type="expression" priority="34" aboveAverage="0" equalAverage="0" bottom="0" percent="0" rank="0" text="" dxfId="33">
      <formula>COUNTIF(E24,"*女*")</formula>
    </cfRule>
  </conditionalFormatting>
  <conditionalFormatting sqref="E26:E27">
    <cfRule type="expression" priority="35" aboveAverage="0" equalAverage="0" bottom="0" percent="0" rank="0" text="" dxfId="34">
      <formula>COUNTIF(E24,"*女*")</formula>
    </cfRule>
  </conditionalFormatting>
  <conditionalFormatting sqref="E34:E35">
    <cfRule type="expression" priority="36" aboveAverage="0" equalAverage="0" bottom="0" percent="0" rank="0" text="" dxfId="35">
      <formula>COUNTIF(E34,"*女*")</formula>
    </cfRule>
  </conditionalFormatting>
  <conditionalFormatting sqref="E36:E37">
    <cfRule type="expression" priority="37" aboveAverage="0" equalAverage="0" bottom="0" percent="0" rank="0" text="" dxfId="36">
      <formula>COUNTIF(E34,"*女*")</formula>
    </cfRule>
  </conditionalFormatting>
  <conditionalFormatting sqref="H8:H9">
    <cfRule type="expression" priority="38" aboveAverage="0" equalAverage="0" bottom="0" percent="0" rank="0" text="" dxfId="37">
      <formula>COUNTIF(K3,"*女*")</formula>
    </cfRule>
  </conditionalFormatting>
  <conditionalFormatting sqref="H18:H19">
    <cfRule type="expression" priority="39" aboveAverage="0" equalAverage="0" bottom="0" percent="0" rank="0" text="" dxfId="38">
      <formula>COUNTIF(K13,"*女*")</formula>
    </cfRule>
  </conditionalFormatting>
  <conditionalFormatting sqref="H29:H30">
    <cfRule type="expression" priority="40" aboveAverage="0" equalAverage="0" bottom="0" percent="0" rank="0" text="" dxfId="39">
      <formula>COUNTIF(K24,"*女*")</formula>
    </cfRule>
  </conditionalFormatting>
  <conditionalFormatting sqref="H39:H40">
    <cfRule type="expression" priority="41" aboveAverage="0" equalAverage="0" bottom="0" percent="0" rank="0" text="" dxfId="40">
      <formula>COUNTIF(K34,"*女*")</formula>
    </cfRule>
  </conditionalFormatting>
  <conditionalFormatting sqref="H3:I3">
    <cfRule type="expression" priority="42" aboveAverage="0" equalAverage="0" bottom="0" percent="0" rank="0" text="" dxfId="41">
      <formula>COUNTIF(K3,"*女*")</formula>
    </cfRule>
  </conditionalFormatting>
  <conditionalFormatting sqref="H4:I4">
    <cfRule type="expression" priority="43" aboveAverage="0" equalAverage="0" bottom="0" percent="0" rank="0" text="" dxfId="42">
      <formula>COUNTIF(K3,"*女*")</formula>
    </cfRule>
  </conditionalFormatting>
  <conditionalFormatting sqref="H5:I6">
    <cfRule type="expression" priority="44" aboveAverage="0" equalAverage="0" bottom="0" percent="0" rank="0" text="" dxfId="43">
      <formula>COUNTIF(K3,"*女*")</formula>
    </cfRule>
  </conditionalFormatting>
  <conditionalFormatting sqref="H13:I13">
    <cfRule type="expression" priority="45" aboveAverage="0" equalAverage="0" bottom="0" percent="0" rank="0" text="" dxfId="44">
      <formula>COUNTIF(K13,"*女*")</formula>
    </cfRule>
  </conditionalFormatting>
  <conditionalFormatting sqref="H14:I14">
    <cfRule type="expression" priority="46" aboveAverage="0" equalAverage="0" bottom="0" percent="0" rank="0" text="" dxfId="45">
      <formula>COUNTIF(K13,"*女*")</formula>
    </cfRule>
  </conditionalFormatting>
  <conditionalFormatting sqref="H15:I16">
    <cfRule type="expression" priority="47" aboveAverage="0" equalAverage="0" bottom="0" percent="0" rank="0" text="" dxfId="46">
      <formula>COUNTIF(K13,"*女*")</formula>
    </cfRule>
  </conditionalFormatting>
  <conditionalFormatting sqref="H24:I24">
    <cfRule type="expression" priority="48" aboveAverage="0" equalAverage="0" bottom="0" percent="0" rank="0" text="" dxfId="47">
      <formula>COUNTIF(K24,"*女*")</formula>
    </cfRule>
  </conditionalFormatting>
  <conditionalFormatting sqref="H25:I25">
    <cfRule type="expression" priority="49" aboveAverage="0" equalAverage="0" bottom="0" percent="0" rank="0" text="" dxfId="48">
      <formula>COUNTIF(K24,"*女*")</formula>
    </cfRule>
  </conditionalFormatting>
  <conditionalFormatting sqref="H26:I27">
    <cfRule type="expression" priority="50" aboveAverage="0" equalAverage="0" bottom="0" percent="0" rank="0" text="" dxfId="49">
      <formula>COUNTIF(K24,"*女*")</formula>
    </cfRule>
  </conditionalFormatting>
  <conditionalFormatting sqref="H34:I34">
    <cfRule type="expression" priority="51" aboveAverage="0" equalAverage="0" bottom="0" percent="0" rank="0" text="" dxfId="50">
      <formula>COUNTIF(K34,"*女*")</formula>
    </cfRule>
  </conditionalFormatting>
  <conditionalFormatting sqref="H35:I35">
    <cfRule type="expression" priority="52" aboveAverage="0" equalAverage="0" bottom="0" percent="0" rank="0" text="" dxfId="51">
      <formula>COUNTIF(K34,"*女*")</formula>
    </cfRule>
  </conditionalFormatting>
  <conditionalFormatting sqref="H36:I37">
    <cfRule type="expression" priority="53" aboveAverage="0" equalAverage="0" bottom="0" percent="0" rank="0" text="" dxfId="52">
      <formula>COUNTIF(K34,"*女*")</formula>
    </cfRule>
  </conditionalFormatting>
  <conditionalFormatting sqref="H7:K7">
    <cfRule type="expression" priority="54" aboveAverage="0" equalAverage="0" bottom="0" percent="0" rank="0" text="" dxfId="53">
      <formula>COUNTIF(K3,"*女*")</formula>
    </cfRule>
  </conditionalFormatting>
  <conditionalFormatting sqref="H10:K10">
    <cfRule type="expression" priority="55" aboveAverage="0" equalAverage="0" bottom="0" percent="0" rank="0" text="" dxfId="54">
      <formula>COUNTIF(K3,"*女*")</formula>
    </cfRule>
  </conditionalFormatting>
  <conditionalFormatting sqref="H17:K17">
    <cfRule type="expression" priority="56" aboveAverage="0" equalAverage="0" bottom="0" percent="0" rank="0" text="" dxfId="55">
      <formula>COUNTIF(K13,"*女*")</formula>
    </cfRule>
  </conditionalFormatting>
  <conditionalFormatting sqref="H20:K20">
    <cfRule type="expression" priority="57" aboveAverage="0" equalAverage="0" bottom="0" percent="0" rank="0" text="" dxfId="56">
      <formula>COUNTIF(K13,"*女*")</formula>
    </cfRule>
  </conditionalFormatting>
  <conditionalFormatting sqref="H28:K28">
    <cfRule type="expression" priority="58" aboveAverage="0" equalAverage="0" bottom="0" percent="0" rank="0" text="" dxfId="57">
      <formula>COUNTIF(K24,"*女*")</formula>
    </cfRule>
  </conditionalFormatting>
  <conditionalFormatting sqref="H31:K31">
    <cfRule type="expression" priority="59" aboveAverage="0" equalAverage="0" bottom="0" percent="0" rank="0" text="" dxfId="58">
      <formula>COUNTIF(K24,"*女*")</formula>
    </cfRule>
  </conditionalFormatting>
  <conditionalFormatting sqref="H38:K38">
    <cfRule type="expression" priority="60" aboveAverage="0" equalAverage="0" bottom="0" percent="0" rank="0" text="" dxfId="59">
      <formula>COUNTIF(K34,"*女*")</formula>
    </cfRule>
  </conditionalFormatting>
  <conditionalFormatting sqref="H41:K41">
    <cfRule type="expression" priority="61" aboveAverage="0" equalAverage="0" bottom="0" percent="0" rank="0" text="" dxfId="60">
      <formula>COUNTIF(K34,"*女*")</formula>
    </cfRule>
  </conditionalFormatting>
  <conditionalFormatting sqref="I9:K9">
    <cfRule type="expression" priority="62" aboveAverage="0" equalAverage="0" bottom="0" percent="0" rank="0" text="" dxfId="61">
      <formula>COUNTIF(K3,"*女*")</formula>
    </cfRule>
  </conditionalFormatting>
  <conditionalFormatting sqref="I19:K19">
    <cfRule type="expression" priority="63" aboveAverage="0" equalAverage="0" bottom="0" percent="0" rank="0" text="" dxfId="62">
      <formula>COUNTIF(K13,"*女*")</formula>
    </cfRule>
  </conditionalFormatting>
  <conditionalFormatting sqref="I30:K30">
    <cfRule type="expression" priority="64" aboveAverage="0" equalAverage="0" bottom="0" percent="0" rank="0" text="" dxfId="63">
      <formula>COUNTIF(K24,"*女*")</formula>
    </cfRule>
  </conditionalFormatting>
  <conditionalFormatting sqref="I40:K40">
    <cfRule type="expression" priority="65" aboveAverage="0" equalAverage="0" bottom="0" percent="0" rank="0" text="" dxfId="64">
      <formula>COUNTIF(K34,"*女*")</formula>
    </cfRule>
  </conditionalFormatting>
  <conditionalFormatting sqref="K3:K4">
    <cfRule type="expression" priority="66" aboveAverage="0" equalAverage="0" bottom="0" percent="0" rank="0" text="" dxfId="65">
      <formula>COUNTIF(K3,"*女*")</formula>
    </cfRule>
  </conditionalFormatting>
  <conditionalFormatting sqref="K5:K6">
    <cfRule type="expression" priority="67" aboveAverage="0" equalAverage="0" bottom="0" percent="0" rank="0" text="" dxfId="66">
      <formula>COUNTIF(K3,"*女*")</formula>
    </cfRule>
  </conditionalFormatting>
  <conditionalFormatting sqref="K13:K14">
    <cfRule type="expression" priority="68" aboveAverage="0" equalAverage="0" bottom="0" percent="0" rank="0" text="" dxfId="67">
      <formula>COUNTIF(K13,"*女*")</formula>
    </cfRule>
  </conditionalFormatting>
  <conditionalFormatting sqref="K15:K16">
    <cfRule type="expression" priority="69" aboveAverage="0" equalAverage="0" bottom="0" percent="0" rank="0" text="" dxfId="68">
      <formula>COUNTIF(K13,"*女*")</formula>
    </cfRule>
  </conditionalFormatting>
  <conditionalFormatting sqref="K24:K25">
    <cfRule type="expression" priority="70" aboveAverage="0" equalAverage="0" bottom="0" percent="0" rank="0" text="" dxfId="69">
      <formula>COUNTIF(K24,"*女*")</formula>
    </cfRule>
  </conditionalFormatting>
  <conditionalFormatting sqref="K26:K27">
    <cfRule type="expression" priority="71" aboveAverage="0" equalAverage="0" bottom="0" percent="0" rank="0" text="" dxfId="70">
      <formula>COUNTIF(K24,"*女*")</formula>
    </cfRule>
  </conditionalFormatting>
  <conditionalFormatting sqref="K34:K35">
    <cfRule type="expression" priority="72" aboveAverage="0" equalAverage="0" bottom="0" percent="0" rank="0" text="" dxfId="71">
      <formula>COUNTIF(K34,"*女*")</formula>
    </cfRule>
  </conditionalFormatting>
  <conditionalFormatting sqref="K36:K37">
    <cfRule type="expression" priority="73" aboveAverage="0" equalAverage="0" bottom="0" percent="0" rank="0" text="" dxfId="72">
      <formula>COUNTIF(K34,"*女*")</formula>
    </cfRule>
  </conditionalFormatting>
  <conditionalFormatting sqref="M8:M9">
    <cfRule type="expression" priority="74" aboveAverage="0" equalAverage="0" bottom="0" percent="0" rank="0" text="" dxfId="73">
      <formula>COUNTIF(P3,"*女*")</formula>
    </cfRule>
  </conditionalFormatting>
  <conditionalFormatting sqref="M18:M19">
    <cfRule type="expression" priority="75" aboveAverage="0" equalAverage="0" bottom="0" percent="0" rank="0" text="" dxfId="74">
      <formula>COUNTIF(P13,"*女*")</formula>
    </cfRule>
  </conditionalFormatting>
  <conditionalFormatting sqref="M29:M30">
    <cfRule type="expression" priority="76" aboveAverage="0" equalAverage="0" bottom="0" percent="0" rank="0" text="" dxfId="75">
      <formula>COUNTIF(P24,"*女*")</formula>
    </cfRule>
  </conditionalFormatting>
  <conditionalFormatting sqref="M39:M40">
    <cfRule type="expression" priority="77" aboveAverage="0" equalAverage="0" bottom="0" percent="0" rank="0" text="" dxfId="76">
      <formula>COUNTIF(P34,"*女*")</formula>
    </cfRule>
  </conditionalFormatting>
  <conditionalFormatting sqref="M3:N3">
    <cfRule type="expression" priority="78" aboveAverage="0" equalAverage="0" bottom="0" percent="0" rank="0" text="" dxfId="77">
      <formula>COUNTIF(P3,"*女*")</formula>
    </cfRule>
  </conditionalFormatting>
  <conditionalFormatting sqref="M4:N4">
    <cfRule type="expression" priority="79" aboveAverage="0" equalAverage="0" bottom="0" percent="0" rank="0" text="" dxfId="78">
      <formula>COUNTIF(P3,"*女*")</formula>
    </cfRule>
  </conditionalFormatting>
  <conditionalFormatting sqref="M5:N6">
    <cfRule type="expression" priority="80" aboveAverage="0" equalAverage="0" bottom="0" percent="0" rank="0" text="" dxfId="79">
      <formula>COUNTIF(P3,"*女*")</formula>
    </cfRule>
  </conditionalFormatting>
  <conditionalFormatting sqref="M13:N13">
    <cfRule type="expression" priority="81" aboveAverage="0" equalAverage="0" bottom="0" percent="0" rank="0" text="" dxfId="80">
      <formula>COUNTIF(P13,"*女*")</formula>
    </cfRule>
  </conditionalFormatting>
  <conditionalFormatting sqref="M14:N14">
    <cfRule type="expression" priority="82" aboveAverage="0" equalAverage="0" bottom="0" percent="0" rank="0" text="" dxfId="81">
      <formula>COUNTIF(P13,"*女*")</formula>
    </cfRule>
  </conditionalFormatting>
  <conditionalFormatting sqref="M15:N16">
    <cfRule type="expression" priority="83" aboveAverage="0" equalAverage="0" bottom="0" percent="0" rank="0" text="" dxfId="82">
      <formula>COUNTIF(P13,"*女*")</formula>
    </cfRule>
  </conditionalFormatting>
  <conditionalFormatting sqref="M24:N24">
    <cfRule type="expression" priority="84" aboveAverage="0" equalAverage="0" bottom="0" percent="0" rank="0" text="" dxfId="83">
      <formula>COUNTIF(P24,"*女*")</formula>
    </cfRule>
  </conditionalFormatting>
  <conditionalFormatting sqref="M25:N25">
    <cfRule type="expression" priority="85" aboveAverage="0" equalAverage="0" bottom="0" percent="0" rank="0" text="" dxfId="84">
      <formula>COUNTIF(P24,"*女*")</formula>
    </cfRule>
  </conditionalFormatting>
  <conditionalFormatting sqref="M26:N27">
    <cfRule type="expression" priority="86" aboveAverage="0" equalAverage="0" bottom="0" percent="0" rank="0" text="" dxfId="85">
      <formula>COUNTIF(P24,"*女*")</formula>
    </cfRule>
  </conditionalFormatting>
  <conditionalFormatting sqref="M34:N34">
    <cfRule type="expression" priority="87" aboveAverage="0" equalAverage="0" bottom="0" percent="0" rank="0" text="" dxfId="86">
      <formula>COUNTIF(P34,"*女*")</formula>
    </cfRule>
  </conditionalFormatting>
  <conditionalFormatting sqref="M35:N35">
    <cfRule type="expression" priority="88" aboveAverage="0" equalAverage="0" bottom="0" percent="0" rank="0" text="" dxfId="87">
      <formula>COUNTIF(P34,"*女*")</formula>
    </cfRule>
  </conditionalFormatting>
  <conditionalFormatting sqref="M36:N37">
    <cfRule type="expression" priority="89" aboveAverage="0" equalAverage="0" bottom="0" percent="0" rank="0" text="" dxfId="88">
      <formula>COUNTIF(P34,"*女*")</formula>
    </cfRule>
  </conditionalFormatting>
  <conditionalFormatting sqref="M7:P7">
    <cfRule type="expression" priority="90" aboveAverage="0" equalAverage="0" bottom="0" percent="0" rank="0" text="" dxfId="89">
      <formula>COUNTIF(P3,"*女*")</formula>
    </cfRule>
  </conditionalFormatting>
  <conditionalFormatting sqref="M10:P10">
    <cfRule type="expression" priority="91" aboveAverage="0" equalAverage="0" bottom="0" percent="0" rank="0" text="" dxfId="90">
      <formula>COUNTIF(P3,"*女*")</formula>
    </cfRule>
  </conditionalFormatting>
  <conditionalFormatting sqref="M17:P17">
    <cfRule type="expression" priority="92" aboveAverage="0" equalAverage="0" bottom="0" percent="0" rank="0" text="" dxfId="91">
      <formula>COUNTIF(P13,"*女*")</formula>
    </cfRule>
  </conditionalFormatting>
  <conditionalFormatting sqref="M20:P20">
    <cfRule type="expression" priority="93" aboveAverage="0" equalAverage="0" bottom="0" percent="0" rank="0" text="" dxfId="92">
      <formula>COUNTIF(P13,"*女*")</formula>
    </cfRule>
  </conditionalFormatting>
  <conditionalFormatting sqref="M28:P28">
    <cfRule type="expression" priority="94" aboveAverage="0" equalAverage="0" bottom="0" percent="0" rank="0" text="" dxfId="93">
      <formula>COUNTIF(P24,"*女*")</formula>
    </cfRule>
  </conditionalFormatting>
  <conditionalFormatting sqref="M31:P31">
    <cfRule type="expression" priority="95" aboveAverage="0" equalAverage="0" bottom="0" percent="0" rank="0" text="" dxfId="94">
      <formula>COUNTIF(P24,"*女*")</formula>
    </cfRule>
  </conditionalFormatting>
  <conditionalFormatting sqref="M38:P38">
    <cfRule type="expression" priority="96" aboveAverage="0" equalAverage="0" bottom="0" percent="0" rank="0" text="" dxfId="95">
      <formula>COUNTIF(P34,"*女*")</formula>
    </cfRule>
  </conditionalFormatting>
  <conditionalFormatting sqref="M41:P41">
    <cfRule type="expression" priority="97" aboveAverage="0" equalAverage="0" bottom="0" percent="0" rank="0" text="" dxfId="96">
      <formula>COUNTIF(P34,"*女*")</formula>
    </cfRule>
  </conditionalFormatting>
  <conditionalFormatting sqref="N9:P9">
    <cfRule type="expression" priority="98" aboveAverage="0" equalAverage="0" bottom="0" percent="0" rank="0" text="" dxfId="97">
      <formula>COUNTIF(P3,"*女*")</formula>
    </cfRule>
  </conditionalFormatting>
  <conditionalFormatting sqref="N19:P19">
    <cfRule type="expression" priority="99" aboveAverage="0" equalAverage="0" bottom="0" percent="0" rank="0" text="" dxfId="98">
      <formula>COUNTIF(P13,"*女*")</formula>
    </cfRule>
  </conditionalFormatting>
  <conditionalFormatting sqref="N30:P30">
    <cfRule type="expression" priority="100" aboveAverage="0" equalAverage="0" bottom="0" percent="0" rank="0" text="" dxfId="99">
      <formula>COUNTIF(P24,"*女*")</formula>
    </cfRule>
  </conditionalFormatting>
  <conditionalFormatting sqref="N40:P40">
    <cfRule type="expression" priority="101" aboveAverage="0" equalAverage="0" bottom="0" percent="0" rank="0" text="" dxfId="100">
      <formula>COUNTIF(P34,"*女*")</formula>
    </cfRule>
  </conditionalFormatting>
  <conditionalFormatting sqref="P3:P4">
    <cfRule type="expression" priority="102" aboveAverage="0" equalAverage="0" bottom="0" percent="0" rank="0" text="" dxfId="101">
      <formula>COUNTIF(P3,"*女*")</formula>
    </cfRule>
  </conditionalFormatting>
  <conditionalFormatting sqref="P5:P6">
    <cfRule type="expression" priority="103" aboveAverage="0" equalAverage="0" bottom="0" percent="0" rank="0" text="" dxfId="102">
      <formula>COUNTIF(P3,"*女*")</formula>
    </cfRule>
  </conditionalFormatting>
  <conditionalFormatting sqref="P13:P14">
    <cfRule type="expression" priority="104" aboveAverage="0" equalAverage="0" bottom="0" percent="0" rank="0" text="" dxfId="103">
      <formula>COUNTIF(P13,"*女*")</formula>
    </cfRule>
  </conditionalFormatting>
  <conditionalFormatting sqref="P15:P16">
    <cfRule type="expression" priority="105" aboveAverage="0" equalAverage="0" bottom="0" percent="0" rank="0" text="" dxfId="104">
      <formula>COUNTIF(P13,"*女*")</formula>
    </cfRule>
  </conditionalFormatting>
  <conditionalFormatting sqref="P24:P25">
    <cfRule type="expression" priority="106" aboveAverage="0" equalAverage="0" bottom="0" percent="0" rank="0" text="" dxfId="105">
      <formula>COUNTIF(P24,"*女*")</formula>
    </cfRule>
  </conditionalFormatting>
  <conditionalFormatting sqref="P26:P27">
    <cfRule type="expression" priority="107" aboveAverage="0" equalAverage="0" bottom="0" percent="0" rank="0" text="" dxfId="106">
      <formula>COUNTIF(P24,"*女*")</formula>
    </cfRule>
  </conditionalFormatting>
  <conditionalFormatting sqref="P34:P35">
    <cfRule type="expression" priority="108" aboveAverage="0" equalAverage="0" bottom="0" percent="0" rank="0" text="" dxfId="107">
      <formula>COUNTIF(P34,"*女*")</formula>
    </cfRule>
  </conditionalFormatting>
  <conditionalFormatting sqref="P36:P37">
    <cfRule type="expression" priority="109" aboveAverage="0" equalAverage="0" bottom="0" percent="0" rank="0" text="" dxfId="108">
      <formula>COUNTIF(P34,"*女*")</formula>
    </cfRule>
  </conditionalFormatting>
  <conditionalFormatting sqref="S8:S9">
    <cfRule type="expression" priority="110" aboveAverage="0" equalAverage="0" bottom="0" percent="0" rank="0" text="" dxfId="109">
      <formula>COUNTIF(V3,"*女*")</formula>
    </cfRule>
  </conditionalFormatting>
  <conditionalFormatting sqref="S18:S19">
    <cfRule type="expression" priority="111" aboveAverage="0" equalAverage="0" bottom="0" percent="0" rank="0" text="" dxfId="110">
      <formula>COUNTIF(V13,"*女*")</formula>
    </cfRule>
  </conditionalFormatting>
  <conditionalFormatting sqref="S29:S30">
    <cfRule type="expression" priority="112" aboveAverage="0" equalAverage="0" bottom="0" percent="0" rank="0" text="" dxfId="111">
      <formula>COUNTIF(V24,"*女*")</formula>
    </cfRule>
  </conditionalFormatting>
  <conditionalFormatting sqref="S39:S40">
    <cfRule type="expression" priority="113" aboveAverage="0" equalAverage="0" bottom="0" percent="0" rank="0" text="" dxfId="112">
      <formula>COUNTIF(V34,"*女*")</formula>
    </cfRule>
  </conditionalFormatting>
  <conditionalFormatting sqref="S3:T3">
    <cfRule type="expression" priority="114" aboveAverage="0" equalAverage="0" bottom="0" percent="0" rank="0" text="" dxfId="113">
      <formula>COUNTIF(V3,"*女*")</formula>
    </cfRule>
  </conditionalFormatting>
  <conditionalFormatting sqref="S4:T4">
    <cfRule type="expression" priority="115" aboveAverage="0" equalAverage="0" bottom="0" percent="0" rank="0" text="" dxfId="114">
      <formula>COUNTIF(V3,"*女*")</formula>
    </cfRule>
  </conditionalFormatting>
  <conditionalFormatting sqref="S5:T6">
    <cfRule type="expression" priority="116" aboveAverage="0" equalAverage="0" bottom="0" percent="0" rank="0" text="" dxfId="115">
      <formula>COUNTIF(V3,"*女*")</formula>
    </cfRule>
  </conditionalFormatting>
  <conditionalFormatting sqref="S13:T13">
    <cfRule type="expression" priority="117" aboveAverage="0" equalAverage="0" bottom="0" percent="0" rank="0" text="" dxfId="116">
      <formula>COUNTIF(V13,"*女*")</formula>
    </cfRule>
  </conditionalFormatting>
  <conditionalFormatting sqref="S14:T14">
    <cfRule type="expression" priority="118" aboveAverage="0" equalAverage="0" bottom="0" percent="0" rank="0" text="" dxfId="117">
      <formula>COUNTIF(V13,"*女*")</formula>
    </cfRule>
  </conditionalFormatting>
  <conditionalFormatting sqref="S15:T16">
    <cfRule type="expression" priority="119" aboveAverage="0" equalAverage="0" bottom="0" percent="0" rank="0" text="" dxfId="118">
      <formula>COUNTIF(V13,"*女*")</formula>
    </cfRule>
  </conditionalFormatting>
  <conditionalFormatting sqref="S24:T24">
    <cfRule type="expression" priority="120" aboveAverage="0" equalAverage="0" bottom="0" percent="0" rank="0" text="" dxfId="119">
      <formula>COUNTIF(V24,"*女*")</formula>
    </cfRule>
  </conditionalFormatting>
  <conditionalFormatting sqref="S25:T25">
    <cfRule type="expression" priority="121" aboveAverage="0" equalAverage="0" bottom="0" percent="0" rank="0" text="" dxfId="120">
      <formula>COUNTIF(V24,"*女*")</formula>
    </cfRule>
  </conditionalFormatting>
  <conditionalFormatting sqref="S26:T27">
    <cfRule type="expression" priority="122" aboveAverage="0" equalAverage="0" bottom="0" percent="0" rank="0" text="" dxfId="121">
      <formula>COUNTIF(V24,"*女*")</formula>
    </cfRule>
  </conditionalFormatting>
  <conditionalFormatting sqref="S34:T34">
    <cfRule type="expression" priority="123" aboveAverage="0" equalAverage="0" bottom="0" percent="0" rank="0" text="" dxfId="122">
      <formula>COUNTIF(V34,"*女*")</formula>
    </cfRule>
  </conditionalFormatting>
  <conditionalFormatting sqref="S35:T35">
    <cfRule type="expression" priority="124" aboveAverage="0" equalAverage="0" bottom="0" percent="0" rank="0" text="" dxfId="123">
      <formula>COUNTIF(V34,"*女*")</formula>
    </cfRule>
  </conditionalFormatting>
  <conditionalFormatting sqref="S36:T37">
    <cfRule type="expression" priority="125" aboveAverage="0" equalAverage="0" bottom="0" percent="0" rank="0" text="" dxfId="124">
      <formula>COUNTIF(V34,"*女*")</formula>
    </cfRule>
  </conditionalFormatting>
  <conditionalFormatting sqref="S7:V7">
    <cfRule type="expression" priority="126" aboveAverage="0" equalAverage="0" bottom="0" percent="0" rank="0" text="" dxfId="125">
      <formula>COUNTIF(V3,"*女*")</formula>
    </cfRule>
  </conditionalFormatting>
  <conditionalFormatting sqref="S10:V10">
    <cfRule type="expression" priority="127" aboveAverage="0" equalAverage="0" bottom="0" percent="0" rank="0" text="" dxfId="126">
      <formula>COUNTIF(V3,"*女*")</formula>
    </cfRule>
  </conditionalFormatting>
  <conditionalFormatting sqref="S17:V17">
    <cfRule type="expression" priority="128" aboveAverage="0" equalAverage="0" bottom="0" percent="0" rank="0" text="" dxfId="127">
      <formula>COUNTIF(V13,"*女*")</formula>
    </cfRule>
  </conditionalFormatting>
  <conditionalFormatting sqref="S20:V20">
    <cfRule type="expression" priority="129" aboveAverage="0" equalAverage="0" bottom="0" percent="0" rank="0" text="" dxfId="128">
      <formula>COUNTIF(V13,"*女*")</formula>
    </cfRule>
  </conditionalFormatting>
  <conditionalFormatting sqref="S28:V28">
    <cfRule type="expression" priority="130" aboveAverage="0" equalAverage="0" bottom="0" percent="0" rank="0" text="" dxfId="129">
      <formula>COUNTIF(V24,"*女*")</formula>
    </cfRule>
  </conditionalFormatting>
  <conditionalFormatting sqref="S31:V31">
    <cfRule type="expression" priority="131" aboveAverage="0" equalAverage="0" bottom="0" percent="0" rank="0" text="" dxfId="130">
      <formula>COUNTIF(V24,"*女*")</formula>
    </cfRule>
  </conditionalFormatting>
  <conditionalFormatting sqref="S38:V38">
    <cfRule type="expression" priority="132" aboveAverage="0" equalAverage="0" bottom="0" percent="0" rank="0" text="" dxfId="131">
      <formula>COUNTIF(V34,"*女*")</formula>
    </cfRule>
  </conditionalFormatting>
  <conditionalFormatting sqref="S41:V41">
    <cfRule type="expression" priority="133" aboveAverage="0" equalAverage="0" bottom="0" percent="0" rank="0" text="" dxfId="132">
      <formula>COUNTIF(V34,"*女*")</formula>
    </cfRule>
  </conditionalFormatting>
  <conditionalFormatting sqref="T9:V9">
    <cfRule type="expression" priority="134" aboveAverage="0" equalAverage="0" bottom="0" percent="0" rank="0" text="" dxfId="133">
      <formula>COUNTIF(V3,"*女*")</formula>
    </cfRule>
  </conditionalFormatting>
  <conditionalFormatting sqref="T19:V19">
    <cfRule type="expression" priority="135" aboveAverage="0" equalAverage="0" bottom="0" percent="0" rank="0" text="" dxfId="134">
      <formula>COUNTIF(V13,"*女*")</formula>
    </cfRule>
  </conditionalFormatting>
  <conditionalFormatting sqref="T30:V30">
    <cfRule type="expression" priority="136" aboveAverage="0" equalAverage="0" bottom="0" percent="0" rank="0" text="" dxfId="135">
      <formula>COUNTIF(V24,"*女*")</formula>
    </cfRule>
  </conditionalFormatting>
  <conditionalFormatting sqref="T40:V40">
    <cfRule type="expression" priority="137" aboveAverage="0" equalAverage="0" bottom="0" percent="0" rank="0" text="" dxfId="136">
      <formula>COUNTIF(V34,"*女*")</formula>
    </cfRule>
  </conditionalFormatting>
  <conditionalFormatting sqref="V3:V4">
    <cfRule type="expression" priority="138" aboveAverage="0" equalAverage="0" bottom="0" percent="0" rank="0" text="" dxfId="137">
      <formula>COUNTIF(V3,"*女*")</formula>
    </cfRule>
  </conditionalFormatting>
  <conditionalFormatting sqref="V5:V6">
    <cfRule type="expression" priority="139" aboveAverage="0" equalAverage="0" bottom="0" percent="0" rank="0" text="" dxfId="138">
      <formula>COUNTIF(V3,"*女*")</formula>
    </cfRule>
  </conditionalFormatting>
  <conditionalFormatting sqref="V13:V14">
    <cfRule type="expression" priority="140" aboveAverage="0" equalAverage="0" bottom="0" percent="0" rank="0" text="" dxfId="139">
      <formula>COUNTIF(V13,"*女*")</formula>
    </cfRule>
  </conditionalFormatting>
  <conditionalFormatting sqref="V15:V16">
    <cfRule type="expression" priority="141" aboveAverage="0" equalAverage="0" bottom="0" percent="0" rank="0" text="" dxfId="140">
      <formula>COUNTIF(V13,"*女*")</formula>
    </cfRule>
  </conditionalFormatting>
  <conditionalFormatting sqref="V24:V25">
    <cfRule type="expression" priority="142" aboveAverage="0" equalAverage="0" bottom="0" percent="0" rank="0" text="" dxfId="141">
      <formula>COUNTIF(V24,"*女*")</formula>
    </cfRule>
  </conditionalFormatting>
  <conditionalFormatting sqref="V26:V27">
    <cfRule type="expression" priority="143" aboveAverage="0" equalAverage="0" bottom="0" percent="0" rank="0" text="" dxfId="142">
      <formula>COUNTIF(V24,"*女*")</formula>
    </cfRule>
  </conditionalFormatting>
  <conditionalFormatting sqref="V34:V35">
    <cfRule type="expression" priority="144" aboveAverage="0" equalAverage="0" bottom="0" percent="0" rank="0" text="" dxfId="143">
      <formula>COUNTIF(V34,"*女*")</formula>
    </cfRule>
  </conditionalFormatting>
  <conditionalFormatting sqref="V36:V37">
    <cfRule type="expression" priority="145" aboveAverage="0" equalAverage="0" bottom="0" percent="0" rank="0" text="" dxfId="144">
      <formula>COUNTIF(V34,"*女*")</formula>
    </cfRule>
  </conditionalFormatting>
  <conditionalFormatting sqref="X8:X9">
    <cfRule type="expression" priority="146" aboveAverage="0" equalAverage="0" bottom="0" percent="0" rank="0" text="" dxfId="145">
      <formula>COUNTIF(AA3,"*女*")</formula>
    </cfRule>
  </conditionalFormatting>
  <conditionalFormatting sqref="X18:X19">
    <cfRule type="expression" priority="147" aboveAverage="0" equalAverage="0" bottom="0" percent="0" rank="0" text="" dxfId="146">
      <formula>COUNTIF(AA13,"*女*")</formula>
    </cfRule>
  </conditionalFormatting>
  <conditionalFormatting sqref="X29:X30">
    <cfRule type="expression" priority="148" aboveAverage="0" equalAverage="0" bottom="0" percent="0" rank="0" text="" dxfId="147">
      <formula>COUNTIF(AA24,"*女*")</formula>
    </cfRule>
  </conditionalFormatting>
  <conditionalFormatting sqref="X39:X40">
    <cfRule type="expression" priority="149" aboveAverage="0" equalAverage="0" bottom="0" percent="0" rank="0" text="" dxfId="148">
      <formula>COUNTIF(AA34,"*女*")</formula>
    </cfRule>
  </conditionalFormatting>
  <conditionalFormatting sqref="X3:Y3">
    <cfRule type="expression" priority="150" aboveAverage="0" equalAverage="0" bottom="0" percent="0" rank="0" text="" dxfId="149">
      <formula>COUNTIF(AA3,"*女*")</formula>
    </cfRule>
  </conditionalFormatting>
  <conditionalFormatting sqref="X4:Y4">
    <cfRule type="expression" priority="151" aboveAverage="0" equalAverage="0" bottom="0" percent="0" rank="0" text="" dxfId="150">
      <formula>COUNTIF(AA3,"*女*")</formula>
    </cfRule>
  </conditionalFormatting>
  <conditionalFormatting sqref="X5:Y6">
    <cfRule type="expression" priority="152" aboveAverage="0" equalAverage="0" bottom="0" percent="0" rank="0" text="" dxfId="151">
      <formula>COUNTIF(AA3,"*女*")</formula>
    </cfRule>
  </conditionalFormatting>
  <conditionalFormatting sqref="X13:Y13">
    <cfRule type="expression" priority="153" aboveAverage="0" equalAverage="0" bottom="0" percent="0" rank="0" text="" dxfId="152">
      <formula>COUNTIF(AA13,"*女*")</formula>
    </cfRule>
  </conditionalFormatting>
  <conditionalFormatting sqref="X14:Y14">
    <cfRule type="expression" priority="154" aboveAverage="0" equalAverage="0" bottom="0" percent="0" rank="0" text="" dxfId="153">
      <formula>COUNTIF(AA13,"*女*")</formula>
    </cfRule>
  </conditionalFormatting>
  <conditionalFormatting sqref="X15:Y16">
    <cfRule type="expression" priority="155" aboveAverage="0" equalAverage="0" bottom="0" percent="0" rank="0" text="" dxfId="154">
      <formula>COUNTIF(AA13,"*女*")</formula>
    </cfRule>
  </conditionalFormatting>
  <conditionalFormatting sqref="X24:Y24">
    <cfRule type="expression" priority="156" aboveAverage="0" equalAverage="0" bottom="0" percent="0" rank="0" text="" dxfId="155">
      <formula>COUNTIF(AA24,"*女*")</formula>
    </cfRule>
  </conditionalFormatting>
  <conditionalFormatting sqref="X25:Y25">
    <cfRule type="expression" priority="157" aboveAverage="0" equalAverage="0" bottom="0" percent="0" rank="0" text="" dxfId="156">
      <formula>COUNTIF(AA24,"*女*")</formula>
    </cfRule>
  </conditionalFormatting>
  <conditionalFormatting sqref="X26:Y27">
    <cfRule type="expression" priority="158" aboveAverage="0" equalAverage="0" bottom="0" percent="0" rank="0" text="" dxfId="157">
      <formula>COUNTIF(AA24,"*女*")</formula>
    </cfRule>
  </conditionalFormatting>
  <conditionalFormatting sqref="X34:Y34">
    <cfRule type="expression" priority="159" aboveAverage="0" equalAverage="0" bottom="0" percent="0" rank="0" text="" dxfId="158">
      <formula>COUNTIF(AA34,"*女*")</formula>
    </cfRule>
  </conditionalFormatting>
  <conditionalFormatting sqref="X35:Y35">
    <cfRule type="expression" priority="160" aboveAverage="0" equalAverage="0" bottom="0" percent="0" rank="0" text="" dxfId="159">
      <formula>COUNTIF(AA34,"*女*")</formula>
    </cfRule>
  </conditionalFormatting>
  <conditionalFormatting sqref="X36:Y37">
    <cfRule type="expression" priority="161" aboveAverage="0" equalAverage="0" bottom="0" percent="0" rank="0" text="" dxfId="160">
      <formula>COUNTIF(AA34,"*女*")</formula>
    </cfRule>
  </conditionalFormatting>
  <conditionalFormatting sqref="X7:AA7">
    <cfRule type="expression" priority="162" aboveAverage="0" equalAverage="0" bottom="0" percent="0" rank="0" text="" dxfId="161">
      <formula>COUNTIF(AA3,"*女*")</formula>
    </cfRule>
  </conditionalFormatting>
  <conditionalFormatting sqref="X10:AA10">
    <cfRule type="expression" priority="163" aboveAverage="0" equalAverage="0" bottom="0" percent="0" rank="0" text="" dxfId="162">
      <formula>COUNTIF(AA3,"*女*")</formula>
    </cfRule>
  </conditionalFormatting>
  <conditionalFormatting sqref="X17:AA17">
    <cfRule type="expression" priority="164" aboveAverage="0" equalAverage="0" bottom="0" percent="0" rank="0" text="" dxfId="163">
      <formula>COUNTIF(AA13,"*女*")</formula>
    </cfRule>
  </conditionalFormatting>
  <conditionalFormatting sqref="X20:AA20">
    <cfRule type="expression" priority="165" aboveAverage="0" equalAverage="0" bottom="0" percent="0" rank="0" text="" dxfId="164">
      <formula>COUNTIF(AA13,"*女*")</formula>
    </cfRule>
  </conditionalFormatting>
  <conditionalFormatting sqref="X28:AA28">
    <cfRule type="expression" priority="166" aboveAverage="0" equalAverage="0" bottom="0" percent="0" rank="0" text="" dxfId="165">
      <formula>COUNTIF(AA24,"*女*")</formula>
    </cfRule>
  </conditionalFormatting>
  <conditionalFormatting sqref="X31:AA31">
    <cfRule type="expression" priority="167" aboveAverage="0" equalAverage="0" bottom="0" percent="0" rank="0" text="" dxfId="166">
      <formula>COUNTIF(AA24,"*女*")</formula>
    </cfRule>
  </conditionalFormatting>
  <conditionalFormatting sqref="X38:AA38">
    <cfRule type="expression" priority="168" aboveAverage="0" equalAverage="0" bottom="0" percent="0" rank="0" text="" dxfId="167">
      <formula>COUNTIF(AA34,"*女*")</formula>
    </cfRule>
  </conditionalFormatting>
  <conditionalFormatting sqref="X41:AA41">
    <cfRule type="expression" priority="169" aboveAverage="0" equalAverage="0" bottom="0" percent="0" rank="0" text="" dxfId="168">
      <formula>COUNTIF(AA34,"*女*")</formula>
    </cfRule>
  </conditionalFormatting>
  <conditionalFormatting sqref="Y9:AA9">
    <cfRule type="expression" priority="170" aboveAverage="0" equalAverage="0" bottom="0" percent="0" rank="0" text="" dxfId="169">
      <formula>COUNTIF(AA3,"*女*")</formula>
    </cfRule>
  </conditionalFormatting>
  <conditionalFormatting sqref="Y19:AA19">
    <cfRule type="expression" priority="171" aboveAverage="0" equalAverage="0" bottom="0" percent="0" rank="0" text="" dxfId="170">
      <formula>COUNTIF(AA13,"*女*")</formula>
    </cfRule>
  </conditionalFormatting>
  <conditionalFormatting sqref="Y30:AA30">
    <cfRule type="expression" priority="172" aboveAverage="0" equalAverage="0" bottom="0" percent="0" rank="0" text="" dxfId="171">
      <formula>COUNTIF(AA24,"*女*")</formula>
    </cfRule>
  </conditionalFormatting>
  <conditionalFormatting sqref="Y40:AA40">
    <cfRule type="expression" priority="173" aboveAverage="0" equalAverage="0" bottom="0" percent="0" rank="0" text="" dxfId="172">
      <formula>COUNTIF(AA34,"*女*")</formula>
    </cfRule>
  </conditionalFormatting>
  <conditionalFormatting sqref="AA3:AA4">
    <cfRule type="expression" priority="174" aboveAverage="0" equalAverage="0" bottom="0" percent="0" rank="0" text="" dxfId="173">
      <formula>COUNTIF(AA3,"*女*")</formula>
    </cfRule>
  </conditionalFormatting>
  <conditionalFormatting sqref="AA5:AA6">
    <cfRule type="expression" priority="175" aboveAverage="0" equalAverage="0" bottom="0" percent="0" rank="0" text="" dxfId="174">
      <formula>COUNTIF(AA3,"*女*")</formula>
    </cfRule>
  </conditionalFormatting>
  <conditionalFormatting sqref="AA13:AA14">
    <cfRule type="expression" priority="176" aboveAverage="0" equalAverage="0" bottom="0" percent="0" rank="0" text="" dxfId="175">
      <formula>COUNTIF(AA13,"*女*")</formula>
    </cfRule>
  </conditionalFormatting>
  <conditionalFormatting sqref="AA15:AA16">
    <cfRule type="expression" priority="177" aboveAverage="0" equalAverage="0" bottom="0" percent="0" rank="0" text="" dxfId="176">
      <formula>COUNTIF(AA13,"*女*")</formula>
    </cfRule>
  </conditionalFormatting>
  <conditionalFormatting sqref="AA24:AA25">
    <cfRule type="expression" priority="178" aboveAverage="0" equalAverage="0" bottom="0" percent="0" rank="0" text="" dxfId="177">
      <formula>COUNTIF(AA24,"*女*")</formula>
    </cfRule>
  </conditionalFormatting>
  <conditionalFormatting sqref="AA26:AA27">
    <cfRule type="expression" priority="179" aboveAverage="0" equalAverage="0" bottom="0" percent="0" rank="0" text="" dxfId="178">
      <formula>COUNTIF(AA24,"*女*")</formula>
    </cfRule>
  </conditionalFormatting>
  <conditionalFormatting sqref="AA34:AA35">
    <cfRule type="expression" priority="180" aboveAverage="0" equalAverage="0" bottom="0" percent="0" rank="0" text="" dxfId="179">
      <formula>COUNTIF(AA34,"*女*")</formula>
    </cfRule>
  </conditionalFormatting>
  <conditionalFormatting sqref="AA36:AA37">
    <cfRule type="expression" priority="181" aboveAverage="0" equalAverage="0" bottom="0" percent="0" rank="0" text="" dxfId="180">
      <formula>COUNTIF(AA34,"*女*")</formula>
    </cfRule>
  </conditionalFormatting>
  <conditionalFormatting sqref="AD8:AD9">
    <cfRule type="expression" priority="182" aboveAverage="0" equalAverage="0" bottom="0" percent="0" rank="0" text="" dxfId="181">
      <formula>COUNTIF(AG3,"*女*")</formula>
    </cfRule>
  </conditionalFormatting>
  <conditionalFormatting sqref="AD18:AD19">
    <cfRule type="expression" priority="183" aboveAverage="0" equalAverage="0" bottom="0" percent="0" rank="0" text="" dxfId="182">
      <formula>COUNTIF(AG13,"*女*")</formula>
    </cfRule>
  </conditionalFormatting>
  <conditionalFormatting sqref="AD29:AD30">
    <cfRule type="expression" priority="184" aboveAverage="0" equalAverage="0" bottom="0" percent="0" rank="0" text="" dxfId="183">
      <formula>COUNTIF(AG24,"*女*")</formula>
    </cfRule>
  </conditionalFormatting>
  <conditionalFormatting sqref="AD39:AD40">
    <cfRule type="expression" priority="185" aboveAverage="0" equalAverage="0" bottom="0" percent="0" rank="0" text="" dxfId="184">
      <formula>COUNTIF(AG34,"*女*")</formula>
    </cfRule>
  </conditionalFormatting>
  <conditionalFormatting sqref="AD3:AE3">
    <cfRule type="expression" priority="186" aboveAverage="0" equalAverage="0" bottom="0" percent="0" rank="0" text="" dxfId="185">
      <formula>COUNTIF(AG3,"*女*")</formula>
    </cfRule>
  </conditionalFormatting>
  <conditionalFormatting sqref="AD4:AE4">
    <cfRule type="expression" priority="187" aboveAverage="0" equalAverage="0" bottom="0" percent="0" rank="0" text="" dxfId="186">
      <formula>COUNTIF(AG3,"*女*")</formula>
    </cfRule>
  </conditionalFormatting>
  <conditionalFormatting sqref="AD5:AE6">
    <cfRule type="expression" priority="188" aboveAverage="0" equalAverage="0" bottom="0" percent="0" rank="0" text="" dxfId="187">
      <formula>COUNTIF(AG3,"*女*")</formula>
    </cfRule>
  </conditionalFormatting>
  <conditionalFormatting sqref="AD13:AE13">
    <cfRule type="expression" priority="189" aboveAverage="0" equalAverage="0" bottom="0" percent="0" rank="0" text="" dxfId="188">
      <formula>COUNTIF(AG13,"*女*")</formula>
    </cfRule>
  </conditionalFormatting>
  <conditionalFormatting sqref="AD14:AE14">
    <cfRule type="expression" priority="190" aboveAverage="0" equalAverage="0" bottom="0" percent="0" rank="0" text="" dxfId="189">
      <formula>COUNTIF(AG13,"*女*")</formula>
    </cfRule>
  </conditionalFormatting>
  <conditionalFormatting sqref="AD15:AE16">
    <cfRule type="expression" priority="191" aboveAverage="0" equalAverage="0" bottom="0" percent="0" rank="0" text="" dxfId="190">
      <formula>COUNTIF(AG13,"*女*")</formula>
    </cfRule>
  </conditionalFormatting>
  <conditionalFormatting sqref="AD24:AE24">
    <cfRule type="expression" priority="192" aboveAverage="0" equalAverage="0" bottom="0" percent="0" rank="0" text="" dxfId="191">
      <formula>COUNTIF(AG24,"*女*")</formula>
    </cfRule>
  </conditionalFormatting>
  <conditionalFormatting sqref="AD25:AE25">
    <cfRule type="expression" priority="193" aboveAverage="0" equalAverage="0" bottom="0" percent="0" rank="0" text="" dxfId="192">
      <formula>COUNTIF(AG24,"*女*")</formula>
    </cfRule>
  </conditionalFormatting>
  <conditionalFormatting sqref="AD26:AE27">
    <cfRule type="expression" priority="194" aboveAverage="0" equalAverage="0" bottom="0" percent="0" rank="0" text="" dxfId="193">
      <formula>COUNTIF(AG24,"*女*")</formula>
    </cfRule>
  </conditionalFormatting>
  <conditionalFormatting sqref="AD34:AE34">
    <cfRule type="expression" priority="195" aboveAverage="0" equalAverage="0" bottom="0" percent="0" rank="0" text="" dxfId="194">
      <formula>COUNTIF(AG34,"*女*")</formula>
    </cfRule>
  </conditionalFormatting>
  <conditionalFormatting sqref="AD35:AE35">
    <cfRule type="expression" priority="196" aboveAverage="0" equalAverage="0" bottom="0" percent="0" rank="0" text="" dxfId="195">
      <formula>COUNTIF(AG34,"*女*")</formula>
    </cfRule>
  </conditionalFormatting>
  <conditionalFormatting sqref="AD36:AE37">
    <cfRule type="expression" priority="197" aboveAverage="0" equalAverage="0" bottom="0" percent="0" rank="0" text="" dxfId="196">
      <formula>COUNTIF(AG34,"*女*")</formula>
    </cfRule>
  </conditionalFormatting>
  <conditionalFormatting sqref="AD7:AG7">
    <cfRule type="expression" priority="198" aboveAverage="0" equalAverage="0" bottom="0" percent="0" rank="0" text="" dxfId="197">
      <formula>COUNTIF(AG3,"*女*")</formula>
    </cfRule>
  </conditionalFormatting>
  <conditionalFormatting sqref="AD10:AG10">
    <cfRule type="expression" priority="199" aboveAverage="0" equalAverage="0" bottom="0" percent="0" rank="0" text="" dxfId="198">
      <formula>COUNTIF(AG3,"*女*")</formula>
    </cfRule>
  </conditionalFormatting>
  <conditionalFormatting sqref="AD17:AG17">
    <cfRule type="expression" priority="200" aboveAverage="0" equalAverage="0" bottom="0" percent="0" rank="0" text="" dxfId="199">
      <formula>COUNTIF(AG13,"*女*")</formula>
    </cfRule>
  </conditionalFormatting>
  <conditionalFormatting sqref="AD20:AG20">
    <cfRule type="expression" priority="201" aboveAverage="0" equalAverage="0" bottom="0" percent="0" rank="0" text="" dxfId="200">
      <formula>COUNTIF(AG13,"*女*")</formula>
    </cfRule>
  </conditionalFormatting>
  <conditionalFormatting sqref="AD28:AG28">
    <cfRule type="expression" priority="202" aboveAverage="0" equalAverage="0" bottom="0" percent="0" rank="0" text="" dxfId="201">
      <formula>COUNTIF(AG24,"*女*")</formula>
    </cfRule>
  </conditionalFormatting>
  <conditionalFormatting sqref="AD31:AG31">
    <cfRule type="expression" priority="203" aboveAverage="0" equalAverage="0" bottom="0" percent="0" rank="0" text="" dxfId="202">
      <formula>COUNTIF(AG24,"*女*")</formula>
    </cfRule>
  </conditionalFormatting>
  <conditionalFormatting sqref="AD38:AG38">
    <cfRule type="expression" priority="204" aboveAverage="0" equalAverage="0" bottom="0" percent="0" rank="0" text="" dxfId="203">
      <formula>COUNTIF(AG34,"*女*")</formula>
    </cfRule>
  </conditionalFormatting>
  <conditionalFormatting sqref="AD41:AG41">
    <cfRule type="expression" priority="205" aboveAverage="0" equalAverage="0" bottom="0" percent="0" rank="0" text="" dxfId="204">
      <formula>COUNTIF(AG34,"*女*")</formula>
    </cfRule>
  </conditionalFormatting>
  <conditionalFormatting sqref="AE9:AG9">
    <cfRule type="expression" priority="206" aboveAverage="0" equalAverage="0" bottom="0" percent="0" rank="0" text="" dxfId="205">
      <formula>COUNTIF(AG3,"*女*")</formula>
    </cfRule>
  </conditionalFormatting>
  <conditionalFormatting sqref="AE19:AG19">
    <cfRule type="expression" priority="207" aboveAverage="0" equalAverage="0" bottom="0" percent="0" rank="0" text="" dxfId="206">
      <formula>COUNTIF(AG13,"*女*")</formula>
    </cfRule>
  </conditionalFormatting>
  <conditionalFormatting sqref="AE30:AG30">
    <cfRule type="expression" priority="208" aboveAverage="0" equalAverage="0" bottom="0" percent="0" rank="0" text="" dxfId="207">
      <formula>COUNTIF(AG24,"*女*")</formula>
    </cfRule>
  </conditionalFormatting>
  <conditionalFormatting sqref="AE40:AG40">
    <cfRule type="expression" priority="209" aboveAverage="0" equalAverage="0" bottom="0" percent="0" rank="0" text="" dxfId="208">
      <formula>COUNTIF(AG34,"*女*")</formula>
    </cfRule>
  </conditionalFormatting>
  <conditionalFormatting sqref="AG3:AG4">
    <cfRule type="expression" priority="210" aboveAverage="0" equalAverage="0" bottom="0" percent="0" rank="0" text="" dxfId="209">
      <formula>COUNTIF(AG3,"*女*")</formula>
    </cfRule>
  </conditionalFormatting>
  <conditionalFormatting sqref="AG5:AG6">
    <cfRule type="expression" priority="211" aboveAverage="0" equalAverage="0" bottom="0" percent="0" rank="0" text="" dxfId="210">
      <formula>COUNTIF(AG3,"*女*")</formula>
    </cfRule>
  </conditionalFormatting>
  <conditionalFormatting sqref="AG13:AG14">
    <cfRule type="expression" priority="212" aboveAverage="0" equalAverage="0" bottom="0" percent="0" rank="0" text="" dxfId="211">
      <formula>COUNTIF(AG13,"*女*")</formula>
    </cfRule>
  </conditionalFormatting>
  <conditionalFormatting sqref="AG15:AG16">
    <cfRule type="expression" priority="213" aboveAverage="0" equalAverage="0" bottom="0" percent="0" rank="0" text="" dxfId="212">
      <formula>COUNTIF(AG13,"*女*")</formula>
    </cfRule>
  </conditionalFormatting>
  <conditionalFormatting sqref="AG24:AG25">
    <cfRule type="expression" priority="214" aboveAverage="0" equalAverage="0" bottom="0" percent="0" rank="0" text="" dxfId="213">
      <formula>COUNTIF(AG24,"*女*")</formula>
    </cfRule>
  </conditionalFormatting>
  <conditionalFormatting sqref="AG26:AG27">
    <cfRule type="expression" priority="215" aboveAverage="0" equalAverage="0" bottom="0" percent="0" rank="0" text="" dxfId="214">
      <formula>COUNTIF(AG24,"*女*")</formula>
    </cfRule>
  </conditionalFormatting>
  <conditionalFormatting sqref="AG34:AG35">
    <cfRule type="expression" priority="216" aboveAverage="0" equalAverage="0" bottom="0" percent="0" rank="0" text="" dxfId="215">
      <formula>COUNTIF(AG34,"*女*")</formula>
    </cfRule>
  </conditionalFormatting>
  <conditionalFormatting sqref="AG36:AG37">
    <cfRule type="expression" priority="217" aboveAverage="0" equalAverage="0" bottom="0" percent="0" rank="0" text="" dxfId="216">
      <formula>COUNTIF(AG34,"*女*")</formula>
    </cfRule>
  </conditionalFormatting>
  <conditionalFormatting sqref="AI8:AI9">
    <cfRule type="expression" priority="218" aboveAverage="0" equalAverage="0" bottom="0" percent="0" rank="0" text="" dxfId="217">
      <formula>COUNTIF(AL3,"*女*")</formula>
    </cfRule>
  </conditionalFormatting>
  <conditionalFormatting sqref="AI18:AI19">
    <cfRule type="expression" priority="219" aboveAverage="0" equalAverage="0" bottom="0" percent="0" rank="0" text="" dxfId="218">
      <formula>COUNTIF(AL13,"*女*")</formula>
    </cfRule>
  </conditionalFormatting>
  <conditionalFormatting sqref="AI29:AI30">
    <cfRule type="expression" priority="220" aboveAverage="0" equalAverage="0" bottom="0" percent="0" rank="0" text="" dxfId="219">
      <formula>COUNTIF(AL24,"*女*")</formula>
    </cfRule>
  </conditionalFormatting>
  <conditionalFormatting sqref="AI39:AI40">
    <cfRule type="expression" priority="221" aboveAverage="0" equalAverage="0" bottom="0" percent="0" rank="0" text="" dxfId="220">
      <formula>COUNTIF(AL34,"*女*")</formula>
    </cfRule>
  </conditionalFormatting>
  <conditionalFormatting sqref="AI3:AJ3">
    <cfRule type="expression" priority="222" aboveAverage="0" equalAverage="0" bottom="0" percent="0" rank="0" text="" dxfId="221">
      <formula>COUNTIF(AL3,"*女*")</formula>
    </cfRule>
  </conditionalFormatting>
  <conditionalFormatting sqref="AI4:AJ4">
    <cfRule type="expression" priority="223" aboveAverage="0" equalAverage="0" bottom="0" percent="0" rank="0" text="" dxfId="222">
      <formula>COUNTIF(AL3,"*女*")</formula>
    </cfRule>
  </conditionalFormatting>
  <conditionalFormatting sqref="AI5:AJ6">
    <cfRule type="expression" priority="224" aboveAverage="0" equalAverage="0" bottom="0" percent="0" rank="0" text="" dxfId="223">
      <formula>COUNTIF(AL3,"*女*")</formula>
    </cfRule>
  </conditionalFormatting>
  <conditionalFormatting sqref="AI13:AJ13">
    <cfRule type="expression" priority="225" aboveAverage="0" equalAverage="0" bottom="0" percent="0" rank="0" text="" dxfId="224">
      <formula>COUNTIF(AL13,"*女*")</formula>
    </cfRule>
  </conditionalFormatting>
  <conditionalFormatting sqref="AI14:AJ14">
    <cfRule type="expression" priority="226" aboveAverage="0" equalAverage="0" bottom="0" percent="0" rank="0" text="" dxfId="225">
      <formula>COUNTIF(AL13,"*女*")</formula>
    </cfRule>
  </conditionalFormatting>
  <conditionalFormatting sqref="AI15:AJ16">
    <cfRule type="expression" priority="227" aboveAverage="0" equalAverage="0" bottom="0" percent="0" rank="0" text="" dxfId="226">
      <formula>COUNTIF(AL13,"*女*")</formula>
    </cfRule>
  </conditionalFormatting>
  <conditionalFormatting sqref="AI24:AJ24">
    <cfRule type="expression" priority="228" aboveAverage="0" equalAverage="0" bottom="0" percent="0" rank="0" text="" dxfId="227">
      <formula>COUNTIF(AL24,"*女*")</formula>
    </cfRule>
  </conditionalFormatting>
  <conditionalFormatting sqref="AI25:AJ25">
    <cfRule type="expression" priority="229" aboveAverage="0" equalAverage="0" bottom="0" percent="0" rank="0" text="" dxfId="228">
      <formula>COUNTIF(AL24,"*女*")</formula>
    </cfRule>
  </conditionalFormatting>
  <conditionalFormatting sqref="AI26:AJ27">
    <cfRule type="expression" priority="230" aboveAverage="0" equalAverage="0" bottom="0" percent="0" rank="0" text="" dxfId="229">
      <formula>COUNTIF(AL24,"*女*")</formula>
    </cfRule>
  </conditionalFormatting>
  <conditionalFormatting sqref="AI34:AJ34">
    <cfRule type="expression" priority="231" aboveAverage="0" equalAverage="0" bottom="0" percent="0" rank="0" text="" dxfId="230">
      <formula>COUNTIF(AL34,"*女*")</formula>
    </cfRule>
  </conditionalFormatting>
  <conditionalFormatting sqref="AI35:AJ35">
    <cfRule type="expression" priority="232" aboveAverage="0" equalAverage="0" bottom="0" percent="0" rank="0" text="" dxfId="231">
      <formula>COUNTIF(AL34,"*女*")</formula>
    </cfRule>
  </conditionalFormatting>
  <conditionalFormatting sqref="AI36:AJ37">
    <cfRule type="expression" priority="233" aboveAverage="0" equalAverage="0" bottom="0" percent="0" rank="0" text="" dxfId="232">
      <formula>COUNTIF(AL34,"*女*")</formula>
    </cfRule>
  </conditionalFormatting>
  <conditionalFormatting sqref="AI7:AL7">
    <cfRule type="expression" priority="234" aboveAverage="0" equalAverage="0" bottom="0" percent="0" rank="0" text="" dxfId="233">
      <formula>COUNTIF(AL3,"*女*")</formula>
    </cfRule>
  </conditionalFormatting>
  <conditionalFormatting sqref="AI10:AL10">
    <cfRule type="expression" priority="235" aboveAverage="0" equalAverage="0" bottom="0" percent="0" rank="0" text="" dxfId="234">
      <formula>COUNTIF(AL3,"*女*")</formula>
    </cfRule>
  </conditionalFormatting>
  <conditionalFormatting sqref="AI17:AL17">
    <cfRule type="expression" priority="236" aboveAverage="0" equalAverage="0" bottom="0" percent="0" rank="0" text="" dxfId="235">
      <formula>COUNTIF(AL13,"*女*")</formula>
    </cfRule>
  </conditionalFormatting>
  <conditionalFormatting sqref="AI20:AL20">
    <cfRule type="expression" priority="237" aboveAverage="0" equalAverage="0" bottom="0" percent="0" rank="0" text="" dxfId="236">
      <formula>COUNTIF(AL13,"*女*")</formula>
    </cfRule>
  </conditionalFormatting>
  <conditionalFormatting sqref="AI28:AL28">
    <cfRule type="expression" priority="238" aboveAverage="0" equalAverage="0" bottom="0" percent="0" rank="0" text="" dxfId="237">
      <formula>COUNTIF(AL24,"*女*")</formula>
    </cfRule>
  </conditionalFormatting>
  <conditionalFormatting sqref="AI31:AL31">
    <cfRule type="expression" priority="239" aboveAverage="0" equalAverage="0" bottom="0" percent="0" rank="0" text="" dxfId="238">
      <formula>COUNTIF(AL24,"*女*")</formula>
    </cfRule>
  </conditionalFormatting>
  <conditionalFormatting sqref="AI38:AL38">
    <cfRule type="expression" priority="240" aboveAverage="0" equalAverage="0" bottom="0" percent="0" rank="0" text="" dxfId="239">
      <formula>COUNTIF(AL34,"*女*")</formula>
    </cfRule>
  </conditionalFormatting>
  <conditionalFormatting sqref="AI41:AL41">
    <cfRule type="expression" priority="241" aboveAverage="0" equalAverage="0" bottom="0" percent="0" rank="0" text="" dxfId="240">
      <formula>COUNTIF(AL34,"*女*")</formula>
    </cfRule>
  </conditionalFormatting>
  <conditionalFormatting sqref="AJ9:AL9">
    <cfRule type="expression" priority="242" aboveAverage="0" equalAverage="0" bottom="0" percent="0" rank="0" text="" dxfId="241">
      <formula>COUNTIF(AL3,"*女*")</formula>
    </cfRule>
  </conditionalFormatting>
  <conditionalFormatting sqref="AJ19:AL19">
    <cfRule type="expression" priority="243" aboveAverage="0" equalAverage="0" bottom="0" percent="0" rank="0" text="" dxfId="242">
      <formula>COUNTIF(AL13,"*女*")</formula>
    </cfRule>
  </conditionalFormatting>
  <conditionalFormatting sqref="AJ30:AL30">
    <cfRule type="expression" priority="244" aboveAverage="0" equalAverage="0" bottom="0" percent="0" rank="0" text="" dxfId="243">
      <formula>COUNTIF(AL24,"*女*")</formula>
    </cfRule>
  </conditionalFormatting>
  <conditionalFormatting sqref="AJ40:AL40">
    <cfRule type="expression" priority="245" aboveAverage="0" equalAverage="0" bottom="0" percent="0" rank="0" text="" dxfId="244">
      <formula>COUNTIF(AL34,"*女*")</formula>
    </cfRule>
  </conditionalFormatting>
  <conditionalFormatting sqref="AL3:AL4">
    <cfRule type="expression" priority="246" aboveAverage="0" equalAverage="0" bottom="0" percent="0" rank="0" text="" dxfId="245">
      <formula>COUNTIF(AL3,"*女*")</formula>
    </cfRule>
  </conditionalFormatting>
  <conditionalFormatting sqref="AL5:AL6">
    <cfRule type="expression" priority="247" aboveAverage="0" equalAverage="0" bottom="0" percent="0" rank="0" text="" dxfId="246">
      <formula>COUNTIF(AL3,"*女*")</formula>
    </cfRule>
  </conditionalFormatting>
  <conditionalFormatting sqref="AL13:AL14">
    <cfRule type="expression" priority="248" aboveAverage="0" equalAverage="0" bottom="0" percent="0" rank="0" text="" dxfId="247">
      <formula>COUNTIF(AL13,"*女*")</formula>
    </cfRule>
  </conditionalFormatting>
  <conditionalFormatting sqref="AL15:AL16">
    <cfRule type="expression" priority="249" aboveAverage="0" equalAverage="0" bottom="0" percent="0" rank="0" text="" dxfId="248">
      <formula>COUNTIF(AL13,"*女*")</formula>
    </cfRule>
  </conditionalFormatting>
  <conditionalFormatting sqref="AL24:AL25">
    <cfRule type="expression" priority="250" aboveAverage="0" equalAverage="0" bottom="0" percent="0" rank="0" text="" dxfId="249">
      <formula>COUNTIF(AL24,"*女*")</formula>
    </cfRule>
  </conditionalFormatting>
  <conditionalFormatting sqref="AL26:AL27">
    <cfRule type="expression" priority="251" aboveAverage="0" equalAverage="0" bottom="0" percent="0" rank="0" text="" dxfId="250">
      <formula>COUNTIF(AL24,"*女*")</formula>
    </cfRule>
  </conditionalFormatting>
  <conditionalFormatting sqref="AL34:AL35">
    <cfRule type="expression" priority="252" aboveAverage="0" equalAverage="0" bottom="0" percent="0" rank="0" text="" dxfId="251">
      <formula>COUNTIF(AL34,"*女*")</formula>
    </cfRule>
  </conditionalFormatting>
  <conditionalFormatting sqref="AL36:AL37">
    <cfRule type="expression" priority="253" aboveAverage="0" equalAverage="0" bottom="0" percent="0" rank="0" text="" dxfId="252">
      <formula>COUNTIF(AL34,"*女*")</formula>
    </cfRule>
  </conditionalFormatting>
  <conditionalFormatting sqref="AO8:AO9">
    <cfRule type="expression" priority="254" aboveAverage="0" equalAverage="0" bottom="0" percent="0" rank="0" text="" dxfId="253">
      <formula>COUNTIF(AR3,"*女*")</formula>
    </cfRule>
  </conditionalFormatting>
  <conditionalFormatting sqref="AO18:AO19">
    <cfRule type="expression" priority="255" aboveAverage="0" equalAverage="0" bottom="0" percent="0" rank="0" text="" dxfId="254">
      <formula>COUNTIF(AR13,"*女*")</formula>
    </cfRule>
  </conditionalFormatting>
  <conditionalFormatting sqref="AO29:AO30">
    <cfRule type="expression" priority="256" aboveAverage="0" equalAverage="0" bottom="0" percent="0" rank="0" text="" dxfId="255">
      <formula>COUNTIF(AR24,"*女*")</formula>
    </cfRule>
  </conditionalFormatting>
  <conditionalFormatting sqref="AO39:AO40">
    <cfRule type="expression" priority="257" aboveAverage="0" equalAverage="0" bottom="0" percent="0" rank="0" text="" dxfId="256">
      <formula>COUNTIF(AR34,"*女*")</formula>
    </cfRule>
  </conditionalFormatting>
  <conditionalFormatting sqref="AO3:AP3">
    <cfRule type="expression" priority="258" aboveAverage="0" equalAverage="0" bottom="0" percent="0" rank="0" text="" dxfId="257">
      <formula>COUNTIF(AR3,"*女*")</formula>
    </cfRule>
  </conditionalFormatting>
  <conditionalFormatting sqref="AO4:AP4">
    <cfRule type="expression" priority="259" aboveAverage="0" equalAverage="0" bottom="0" percent="0" rank="0" text="" dxfId="258">
      <formula>COUNTIF(AR3,"*女*")</formula>
    </cfRule>
  </conditionalFormatting>
  <conditionalFormatting sqref="AO5:AP6">
    <cfRule type="expression" priority="260" aboveAverage="0" equalAverage="0" bottom="0" percent="0" rank="0" text="" dxfId="259">
      <formula>COUNTIF(AR3,"*女*")</formula>
    </cfRule>
  </conditionalFormatting>
  <conditionalFormatting sqref="AO13:AP13">
    <cfRule type="expression" priority="261" aboveAverage="0" equalAverage="0" bottom="0" percent="0" rank="0" text="" dxfId="260">
      <formula>COUNTIF(AR13,"*女*")</formula>
    </cfRule>
  </conditionalFormatting>
  <conditionalFormatting sqref="AO14:AP14">
    <cfRule type="expression" priority="262" aboveAverage="0" equalAverage="0" bottom="0" percent="0" rank="0" text="" dxfId="261">
      <formula>COUNTIF(AR13,"*女*")</formula>
    </cfRule>
  </conditionalFormatting>
  <conditionalFormatting sqref="AO15:AP16">
    <cfRule type="expression" priority="263" aboveAverage="0" equalAverage="0" bottom="0" percent="0" rank="0" text="" dxfId="262">
      <formula>COUNTIF(AR13,"*女*")</formula>
    </cfRule>
  </conditionalFormatting>
  <conditionalFormatting sqref="AO24:AP24">
    <cfRule type="expression" priority="264" aboveAverage="0" equalAverage="0" bottom="0" percent="0" rank="0" text="" dxfId="263">
      <formula>COUNTIF(AR24,"*女*")</formula>
    </cfRule>
  </conditionalFormatting>
  <conditionalFormatting sqref="AO25:AP25">
    <cfRule type="expression" priority="265" aboveAverage="0" equalAverage="0" bottom="0" percent="0" rank="0" text="" dxfId="264">
      <formula>COUNTIF(AR24,"*女*")</formula>
    </cfRule>
  </conditionalFormatting>
  <conditionalFormatting sqref="AO26:AP27">
    <cfRule type="expression" priority="266" aboveAverage="0" equalAverage="0" bottom="0" percent="0" rank="0" text="" dxfId="265">
      <formula>COUNTIF(AR24,"*女*")</formula>
    </cfRule>
  </conditionalFormatting>
  <conditionalFormatting sqref="AO34:AP34">
    <cfRule type="expression" priority="267" aboveAverage="0" equalAverage="0" bottom="0" percent="0" rank="0" text="" dxfId="266">
      <formula>COUNTIF(AR34,"*女*")</formula>
    </cfRule>
  </conditionalFormatting>
  <conditionalFormatting sqref="AO35:AP35">
    <cfRule type="expression" priority="268" aboveAverage="0" equalAverage="0" bottom="0" percent="0" rank="0" text="" dxfId="267">
      <formula>COUNTIF(AR34,"*女*")</formula>
    </cfRule>
  </conditionalFormatting>
  <conditionalFormatting sqref="AO36:AP37">
    <cfRule type="expression" priority="269" aboveAverage="0" equalAverage="0" bottom="0" percent="0" rank="0" text="" dxfId="268">
      <formula>COUNTIF(AR34,"*女*")</formula>
    </cfRule>
  </conditionalFormatting>
  <conditionalFormatting sqref="AO7:AR7">
    <cfRule type="expression" priority="270" aboveAverage="0" equalAverage="0" bottom="0" percent="0" rank="0" text="" dxfId="269">
      <formula>COUNTIF(AR3,"*女*")</formula>
    </cfRule>
  </conditionalFormatting>
  <conditionalFormatting sqref="AO10:AR10">
    <cfRule type="expression" priority="271" aboveAverage="0" equalAverage="0" bottom="0" percent="0" rank="0" text="" dxfId="270">
      <formula>COUNTIF(AR3,"*女*")</formula>
    </cfRule>
  </conditionalFormatting>
  <conditionalFormatting sqref="AO17:AR17">
    <cfRule type="expression" priority="272" aboveAverage="0" equalAverage="0" bottom="0" percent="0" rank="0" text="" dxfId="271">
      <formula>COUNTIF(AR13,"*女*")</formula>
    </cfRule>
  </conditionalFormatting>
  <conditionalFormatting sqref="AO20:AR20">
    <cfRule type="expression" priority="273" aboveAverage="0" equalAverage="0" bottom="0" percent="0" rank="0" text="" dxfId="272">
      <formula>COUNTIF(AR13,"*女*")</formula>
    </cfRule>
  </conditionalFormatting>
  <conditionalFormatting sqref="AO28:AR28">
    <cfRule type="expression" priority="274" aboveAverage="0" equalAverage="0" bottom="0" percent="0" rank="0" text="" dxfId="273">
      <formula>COUNTIF(AR24,"*女*")</formula>
    </cfRule>
  </conditionalFormatting>
  <conditionalFormatting sqref="AO31:AR31">
    <cfRule type="expression" priority="275" aboveAverage="0" equalAverage="0" bottom="0" percent="0" rank="0" text="" dxfId="274">
      <formula>COUNTIF(AR24,"*女*")</formula>
    </cfRule>
  </conditionalFormatting>
  <conditionalFormatting sqref="AO38:AR38">
    <cfRule type="expression" priority="276" aboveAverage="0" equalAverage="0" bottom="0" percent="0" rank="0" text="" dxfId="275">
      <formula>COUNTIF(AR34,"*女*")</formula>
    </cfRule>
  </conditionalFormatting>
  <conditionalFormatting sqref="AO41:AR41">
    <cfRule type="expression" priority="277" aboveAverage="0" equalAverage="0" bottom="0" percent="0" rank="0" text="" dxfId="276">
      <formula>COUNTIF(AR34,"*女*")</formula>
    </cfRule>
  </conditionalFormatting>
  <conditionalFormatting sqref="AP9:AR9">
    <cfRule type="expression" priority="278" aboveAverage="0" equalAverage="0" bottom="0" percent="0" rank="0" text="" dxfId="277">
      <formula>COUNTIF(AR3,"*女*")</formula>
    </cfRule>
  </conditionalFormatting>
  <conditionalFormatting sqref="AP19:AR19">
    <cfRule type="expression" priority="279" aboveAverage="0" equalAverage="0" bottom="0" percent="0" rank="0" text="" dxfId="278">
      <formula>COUNTIF(AR13,"*女*")</formula>
    </cfRule>
  </conditionalFormatting>
  <conditionalFormatting sqref="AP30:AR30">
    <cfRule type="expression" priority="280" aboveAverage="0" equalAverage="0" bottom="0" percent="0" rank="0" text="" dxfId="279">
      <formula>COUNTIF(AR24,"*女*")</formula>
    </cfRule>
  </conditionalFormatting>
  <conditionalFormatting sqref="AP40:AR40">
    <cfRule type="expression" priority="281" aboveAverage="0" equalAverage="0" bottom="0" percent="0" rank="0" text="" dxfId="280">
      <formula>COUNTIF(AR34,"*女*")</formula>
    </cfRule>
  </conditionalFormatting>
  <conditionalFormatting sqref="AR3:AR4">
    <cfRule type="expression" priority="282" aboveAverage="0" equalAverage="0" bottom="0" percent="0" rank="0" text="" dxfId="281">
      <formula>COUNTIF(AR3,"*女*")</formula>
    </cfRule>
  </conditionalFormatting>
  <conditionalFormatting sqref="AR5:AR6">
    <cfRule type="expression" priority="283" aboveAverage="0" equalAverage="0" bottom="0" percent="0" rank="0" text="" dxfId="282">
      <formula>COUNTIF(AR3,"*女*")</formula>
    </cfRule>
  </conditionalFormatting>
  <conditionalFormatting sqref="AR13:AR14">
    <cfRule type="expression" priority="284" aboveAverage="0" equalAverage="0" bottom="0" percent="0" rank="0" text="" dxfId="283">
      <formula>COUNTIF(AR13,"*女*")</formula>
    </cfRule>
  </conditionalFormatting>
  <conditionalFormatting sqref="AR15:AR16">
    <cfRule type="expression" priority="285" aboveAverage="0" equalAverage="0" bottom="0" percent="0" rank="0" text="" dxfId="284">
      <formula>COUNTIF(AR13,"*女*")</formula>
    </cfRule>
  </conditionalFormatting>
  <conditionalFormatting sqref="AR24:AR25">
    <cfRule type="expression" priority="286" aboveAverage="0" equalAverage="0" bottom="0" percent="0" rank="0" text="" dxfId="285">
      <formula>COUNTIF(AR24,"*女*")</formula>
    </cfRule>
  </conditionalFormatting>
  <conditionalFormatting sqref="AR26:AR27">
    <cfRule type="expression" priority="287" aboveAverage="0" equalAverage="0" bottom="0" percent="0" rank="0" text="" dxfId="286">
      <formula>COUNTIF(AR24,"*女*")</formula>
    </cfRule>
  </conditionalFormatting>
  <conditionalFormatting sqref="AR34:AR35">
    <cfRule type="expression" priority="288" aboveAverage="0" equalAverage="0" bottom="0" percent="0" rank="0" text="" dxfId="287">
      <formula>COUNTIF(AR34,"*女*")</formula>
    </cfRule>
  </conditionalFormatting>
  <conditionalFormatting sqref="AR36:AR37">
    <cfRule type="expression" priority="289" aboveAverage="0" equalAverage="0" bottom="0" percent="0" rank="0" text="" dxfId="288">
      <formula>COUNTIF(AR34,"*女*")</formula>
    </cfRule>
  </conditionalFormatting>
  <conditionalFormatting sqref="AT8:AT9">
    <cfRule type="expression" priority="290" aboveAverage="0" equalAverage="0" bottom="0" percent="0" rank="0" text="" dxfId="289">
      <formula>COUNTIF(AW3,"*女*")</formula>
    </cfRule>
  </conditionalFormatting>
  <conditionalFormatting sqref="AT18:AT19">
    <cfRule type="expression" priority="291" aboveAverage="0" equalAverage="0" bottom="0" percent="0" rank="0" text="" dxfId="290">
      <formula>COUNTIF(AW13,"*女*")</formula>
    </cfRule>
  </conditionalFormatting>
  <conditionalFormatting sqref="AT29:AT30">
    <cfRule type="expression" priority="292" aboveAverage="0" equalAverage="0" bottom="0" percent="0" rank="0" text="" dxfId="291">
      <formula>COUNTIF(AW24,"*女*")</formula>
    </cfRule>
  </conditionalFormatting>
  <conditionalFormatting sqref="AT39:AT40">
    <cfRule type="expression" priority="293" aboveAverage="0" equalAverage="0" bottom="0" percent="0" rank="0" text="" dxfId="292">
      <formula>COUNTIF(AW34,"*女*")</formula>
    </cfRule>
  </conditionalFormatting>
  <conditionalFormatting sqref="AT3:AU3">
    <cfRule type="expression" priority="294" aboveAverage="0" equalAverage="0" bottom="0" percent="0" rank="0" text="" dxfId="293">
      <formula>COUNTIF(AW3,"*女*")</formula>
    </cfRule>
  </conditionalFormatting>
  <conditionalFormatting sqref="AT4:AU4">
    <cfRule type="expression" priority="295" aboveAverage="0" equalAverage="0" bottom="0" percent="0" rank="0" text="" dxfId="294">
      <formula>COUNTIF(AW3,"*女*")</formula>
    </cfRule>
  </conditionalFormatting>
  <conditionalFormatting sqref="AT5:AU6">
    <cfRule type="expression" priority="296" aboveAverage="0" equalAverage="0" bottom="0" percent="0" rank="0" text="" dxfId="295">
      <formula>COUNTIF(AW3,"*女*")</formula>
    </cfRule>
  </conditionalFormatting>
  <conditionalFormatting sqref="AT13:AU13">
    <cfRule type="expression" priority="297" aboveAverage="0" equalAverage="0" bottom="0" percent="0" rank="0" text="" dxfId="296">
      <formula>COUNTIF(AW13,"*女*")</formula>
    </cfRule>
  </conditionalFormatting>
  <conditionalFormatting sqref="AT14:AU14">
    <cfRule type="expression" priority="298" aboveAverage="0" equalAverage="0" bottom="0" percent="0" rank="0" text="" dxfId="297">
      <formula>COUNTIF(AW13,"*女*")</formula>
    </cfRule>
  </conditionalFormatting>
  <conditionalFormatting sqref="AT15:AU16">
    <cfRule type="expression" priority="299" aboveAverage="0" equalAverage="0" bottom="0" percent="0" rank="0" text="" dxfId="298">
      <formula>COUNTIF(AW13,"*女*")</formula>
    </cfRule>
  </conditionalFormatting>
  <conditionalFormatting sqref="AT24:AU24">
    <cfRule type="expression" priority="300" aboveAverage="0" equalAverage="0" bottom="0" percent="0" rank="0" text="" dxfId="299">
      <formula>COUNTIF(AW24,"*女*")</formula>
    </cfRule>
  </conditionalFormatting>
  <conditionalFormatting sqref="AT25:AU25">
    <cfRule type="expression" priority="301" aboveAverage="0" equalAverage="0" bottom="0" percent="0" rank="0" text="" dxfId="300">
      <formula>COUNTIF(AW24,"*女*")</formula>
    </cfRule>
  </conditionalFormatting>
  <conditionalFormatting sqref="AT26:AU27">
    <cfRule type="expression" priority="302" aboveAverage="0" equalAverage="0" bottom="0" percent="0" rank="0" text="" dxfId="301">
      <formula>COUNTIF(AW24,"*女*")</formula>
    </cfRule>
  </conditionalFormatting>
  <conditionalFormatting sqref="AT34:AU34">
    <cfRule type="expression" priority="303" aboveAverage="0" equalAverage="0" bottom="0" percent="0" rank="0" text="" dxfId="302">
      <formula>COUNTIF(AW34,"*女*")</formula>
    </cfRule>
  </conditionalFormatting>
  <conditionalFormatting sqref="AT35:AU35">
    <cfRule type="expression" priority="304" aboveAverage="0" equalAverage="0" bottom="0" percent="0" rank="0" text="" dxfId="303">
      <formula>COUNTIF(AW34,"*女*")</formula>
    </cfRule>
  </conditionalFormatting>
  <conditionalFormatting sqref="AT36:AU37">
    <cfRule type="expression" priority="305" aboveAverage="0" equalAverage="0" bottom="0" percent="0" rank="0" text="" dxfId="304">
      <formula>COUNTIF(AW34,"*女*")</formula>
    </cfRule>
  </conditionalFormatting>
  <conditionalFormatting sqref="AT7:AW7">
    <cfRule type="expression" priority="306" aboveAverage="0" equalAverage="0" bottom="0" percent="0" rank="0" text="" dxfId="305">
      <formula>COUNTIF(AW3,"*女*")</formula>
    </cfRule>
  </conditionalFormatting>
  <conditionalFormatting sqref="AT10:AW10">
    <cfRule type="expression" priority="307" aboveAverage="0" equalAverage="0" bottom="0" percent="0" rank="0" text="" dxfId="306">
      <formula>COUNTIF(AW3,"*女*")</formula>
    </cfRule>
  </conditionalFormatting>
  <conditionalFormatting sqref="AT17:AW17">
    <cfRule type="expression" priority="308" aboveAverage="0" equalAverage="0" bottom="0" percent="0" rank="0" text="" dxfId="307">
      <formula>COUNTIF(AW13,"*女*")</formula>
    </cfRule>
  </conditionalFormatting>
  <conditionalFormatting sqref="AT20:AW20">
    <cfRule type="expression" priority="309" aboveAverage="0" equalAverage="0" bottom="0" percent="0" rank="0" text="" dxfId="308">
      <formula>COUNTIF(AW13,"*女*")</formula>
    </cfRule>
  </conditionalFormatting>
  <conditionalFormatting sqref="AT28:AW28">
    <cfRule type="expression" priority="310" aboveAverage="0" equalAverage="0" bottom="0" percent="0" rank="0" text="" dxfId="309">
      <formula>COUNTIF(AW24,"*女*")</formula>
    </cfRule>
  </conditionalFormatting>
  <conditionalFormatting sqref="AT31:AW31">
    <cfRule type="expression" priority="311" aboveAverage="0" equalAverage="0" bottom="0" percent="0" rank="0" text="" dxfId="310">
      <formula>COUNTIF(AW24,"*女*")</formula>
    </cfRule>
  </conditionalFormatting>
  <conditionalFormatting sqref="AT38:AW38">
    <cfRule type="expression" priority="312" aboveAverage="0" equalAverage="0" bottom="0" percent="0" rank="0" text="" dxfId="311">
      <formula>COUNTIF(AW34,"*女*")</formula>
    </cfRule>
  </conditionalFormatting>
  <conditionalFormatting sqref="AT41:AW41">
    <cfRule type="expression" priority="313" aboveAverage="0" equalAverage="0" bottom="0" percent="0" rank="0" text="" dxfId="312">
      <formula>COUNTIF(AW34,"*女*")</formula>
    </cfRule>
  </conditionalFormatting>
  <conditionalFormatting sqref="AU9:AW9">
    <cfRule type="expression" priority="314" aboveAverage="0" equalAverage="0" bottom="0" percent="0" rank="0" text="" dxfId="313">
      <formula>COUNTIF(AW3,"*女*")</formula>
    </cfRule>
  </conditionalFormatting>
  <conditionalFormatting sqref="AU19:AW19">
    <cfRule type="expression" priority="315" aboveAverage="0" equalAverage="0" bottom="0" percent="0" rank="0" text="" dxfId="314">
      <formula>COUNTIF(AW13,"*女*")</formula>
    </cfRule>
  </conditionalFormatting>
  <conditionalFormatting sqref="AU30:AW30">
    <cfRule type="expression" priority="316" aboveAverage="0" equalAverage="0" bottom="0" percent="0" rank="0" text="" dxfId="315">
      <formula>COUNTIF(AW24,"*女*")</formula>
    </cfRule>
  </conditionalFormatting>
  <conditionalFormatting sqref="AU40:AW40">
    <cfRule type="expression" priority="317" aboveAverage="0" equalAverage="0" bottom="0" percent="0" rank="0" text="" dxfId="316">
      <formula>COUNTIF(AW34,"*女*")</formula>
    </cfRule>
  </conditionalFormatting>
  <conditionalFormatting sqref="AW3:AW4">
    <cfRule type="expression" priority="318" aboveAverage="0" equalAverage="0" bottom="0" percent="0" rank="0" text="" dxfId="317">
      <formula>COUNTIF(AW3,"*女*")</formula>
    </cfRule>
  </conditionalFormatting>
  <conditionalFormatting sqref="AW5:AW6">
    <cfRule type="expression" priority="319" aboveAverage="0" equalAverage="0" bottom="0" percent="0" rank="0" text="" dxfId="318">
      <formula>COUNTIF(AW3,"*女*")</formula>
    </cfRule>
  </conditionalFormatting>
  <conditionalFormatting sqref="AW13:AW14">
    <cfRule type="expression" priority="320" aboveAverage="0" equalAverage="0" bottom="0" percent="0" rank="0" text="" dxfId="319">
      <formula>COUNTIF(AW13,"*女*")</formula>
    </cfRule>
  </conditionalFormatting>
  <conditionalFormatting sqref="AW15:AW16">
    <cfRule type="expression" priority="321" aboveAverage="0" equalAverage="0" bottom="0" percent="0" rank="0" text="" dxfId="320">
      <formula>COUNTIF(AW13,"*女*")</formula>
    </cfRule>
  </conditionalFormatting>
  <conditionalFormatting sqref="AW24:AW25">
    <cfRule type="expression" priority="322" aboveAverage="0" equalAverage="0" bottom="0" percent="0" rank="0" text="" dxfId="321">
      <formula>COUNTIF(AW24,"*女*")</formula>
    </cfRule>
  </conditionalFormatting>
  <conditionalFormatting sqref="AW26:AW27">
    <cfRule type="expression" priority="323" aboveAverage="0" equalAverage="0" bottom="0" percent="0" rank="0" text="" dxfId="322">
      <formula>COUNTIF(AW24,"*女*")</formula>
    </cfRule>
  </conditionalFormatting>
  <conditionalFormatting sqref="AW34:AW35">
    <cfRule type="expression" priority="324" aboveAverage="0" equalAverage="0" bottom="0" percent="0" rank="0" text="" dxfId="323">
      <formula>COUNTIF(AW34,"*女*")</formula>
    </cfRule>
  </conditionalFormatting>
  <conditionalFormatting sqref="AW36:AW37">
    <cfRule type="expression" priority="325" aboveAverage="0" equalAverage="0" bottom="0" percent="0" rank="0" text="" dxfId="324">
      <formula>COUNTIF(AW34,"*女*")</formula>
    </cfRule>
  </conditionalFormatting>
  <conditionalFormatting sqref="AZ8:AZ9">
    <cfRule type="expression" priority="326" aboveAverage="0" equalAverage="0" bottom="0" percent="0" rank="0" text="" dxfId="325">
      <formula>COUNTIF(BC3,"*女*")</formula>
    </cfRule>
  </conditionalFormatting>
  <conditionalFormatting sqref="AZ18:AZ19">
    <cfRule type="expression" priority="327" aboveAverage="0" equalAverage="0" bottom="0" percent="0" rank="0" text="" dxfId="326">
      <formula>COUNTIF(BC13,"*女*")</formula>
    </cfRule>
  </conditionalFormatting>
  <conditionalFormatting sqref="AZ29:AZ30">
    <cfRule type="expression" priority="328" aboveAverage="0" equalAverage="0" bottom="0" percent="0" rank="0" text="" dxfId="327">
      <formula>COUNTIF(BC24,"*女*")</formula>
    </cfRule>
  </conditionalFormatting>
  <conditionalFormatting sqref="AZ39:AZ40">
    <cfRule type="expression" priority="329" aboveAverage="0" equalAverage="0" bottom="0" percent="0" rank="0" text="" dxfId="328">
      <formula>COUNTIF(BC34,"*女*")</formula>
    </cfRule>
  </conditionalFormatting>
  <conditionalFormatting sqref="AZ3:BA3">
    <cfRule type="expression" priority="330" aboveAverage="0" equalAverage="0" bottom="0" percent="0" rank="0" text="" dxfId="329">
      <formula>COUNTIF(BC3,"*女*")</formula>
    </cfRule>
  </conditionalFormatting>
  <conditionalFormatting sqref="AZ4:BA4">
    <cfRule type="expression" priority="331" aboveAverage="0" equalAverage="0" bottom="0" percent="0" rank="0" text="" dxfId="330">
      <formula>COUNTIF(BC3,"*女*")</formula>
    </cfRule>
  </conditionalFormatting>
  <conditionalFormatting sqref="AZ5:BA6">
    <cfRule type="expression" priority="332" aboveAverage="0" equalAverage="0" bottom="0" percent="0" rank="0" text="" dxfId="331">
      <formula>COUNTIF(BC3,"*女*")</formula>
    </cfRule>
  </conditionalFormatting>
  <conditionalFormatting sqref="AZ13:BA13">
    <cfRule type="expression" priority="333" aboveAverage="0" equalAverage="0" bottom="0" percent="0" rank="0" text="" dxfId="332">
      <formula>COUNTIF(BC13,"*女*")</formula>
    </cfRule>
  </conditionalFormatting>
  <conditionalFormatting sqref="AZ14:BA14">
    <cfRule type="expression" priority="334" aboveAverage="0" equalAverage="0" bottom="0" percent="0" rank="0" text="" dxfId="333">
      <formula>COUNTIF(BC13,"*女*")</formula>
    </cfRule>
  </conditionalFormatting>
  <conditionalFormatting sqref="AZ15:BA16">
    <cfRule type="expression" priority="335" aboveAverage="0" equalAverage="0" bottom="0" percent="0" rank="0" text="" dxfId="334">
      <formula>COUNTIF(BC13,"*女*")</formula>
    </cfRule>
  </conditionalFormatting>
  <conditionalFormatting sqref="AZ24:BA24">
    <cfRule type="expression" priority="336" aboveAverage="0" equalAverage="0" bottom="0" percent="0" rank="0" text="" dxfId="335">
      <formula>COUNTIF(BC24,"*女*")</formula>
    </cfRule>
  </conditionalFormatting>
  <conditionalFormatting sqref="AZ25:BA25">
    <cfRule type="expression" priority="337" aboveAverage="0" equalAverage="0" bottom="0" percent="0" rank="0" text="" dxfId="336">
      <formula>COUNTIF(BC24,"*女*")</formula>
    </cfRule>
  </conditionalFormatting>
  <conditionalFormatting sqref="AZ26:BA27">
    <cfRule type="expression" priority="338" aboveAverage="0" equalAverage="0" bottom="0" percent="0" rank="0" text="" dxfId="337">
      <formula>COUNTIF(BC24,"*女*")</formula>
    </cfRule>
  </conditionalFormatting>
  <conditionalFormatting sqref="AZ34:BA34">
    <cfRule type="expression" priority="339" aboveAverage="0" equalAverage="0" bottom="0" percent="0" rank="0" text="" dxfId="338">
      <formula>COUNTIF(BC34,"*女*")</formula>
    </cfRule>
  </conditionalFormatting>
  <conditionalFormatting sqref="AZ35:BA35">
    <cfRule type="expression" priority="340" aboveAverage="0" equalAverage="0" bottom="0" percent="0" rank="0" text="" dxfId="339">
      <formula>COUNTIF(BC34,"*女*")</formula>
    </cfRule>
  </conditionalFormatting>
  <conditionalFormatting sqref="AZ36:BA37">
    <cfRule type="expression" priority="341" aboveAverage="0" equalAverage="0" bottom="0" percent="0" rank="0" text="" dxfId="340">
      <formula>COUNTIF(BC34,"*女*")</formula>
    </cfRule>
  </conditionalFormatting>
  <conditionalFormatting sqref="AZ7:BC7">
    <cfRule type="expression" priority="342" aboveAverage="0" equalAverage="0" bottom="0" percent="0" rank="0" text="" dxfId="341">
      <formula>COUNTIF(BC3,"*女*")</formula>
    </cfRule>
  </conditionalFormatting>
  <conditionalFormatting sqref="AZ10:BC10">
    <cfRule type="expression" priority="343" aboveAverage="0" equalAverage="0" bottom="0" percent="0" rank="0" text="" dxfId="342">
      <formula>COUNTIF(BC3,"*女*")</formula>
    </cfRule>
  </conditionalFormatting>
  <conditionalFormatting sqref="AZ17:BC17">
    <cfRule type="expression" priority="344" aboveAverage="0" equalAverage="0" bottom="0" percent="0" rank="0" text="" dxfId="343">
      <formula>COUNTIF(BC13,"*女*")</formula>
    </cfRule>
  </conditionalFormatting>
  <conditionalFormatting sqref="AZ20:BC20">
    <cfRule type="expression" priority="345" aboveAverage="0" equalAverage="0" bottom="0" percent="0" rank="0" text="" dxfId="344">
      <formula>COUNTIF(BC13,"*女*")</formula>
    </cfRule>
  </conditionalFormatting>
  <conditionalFormatting sqref="AZ28:BC28">
    <cfRule type="expression" priority="346" aboveAverage="0" equalAverage="0" bottom="0" percent="0" rank="0" text="" dxfId="345">
      <formula>COUNTIF(BC24,"*女*")</formula>
    </cfRule>
  </conditionalFormatting>
  <conditionalFormatting sqref="AZ31:BC31">
    <cfRule type="expression" priority="347" aboveAverage="0" equalAverage="0" bottom="0" percent="0" rank="0" text="" dxfId="346">
      <formula>COUNTIF(BC24,"*女*")</formula>
    </cfRule>
  </conditionalFormatting>
  <conditionalFormatting sqref="AZ38:BC38">
    <cfRule type="expression" priority="348" aboveAverage="0" equalAverage="0" bottom="0" percent="0" rank="0" text="" dxfId="347">
      <formula>COUNTIF(BC34,"*女*")</formula>
    </cfRule>
  </conditionalFormatting>
  <conditionalFormatting sqref="AZ41:BC41">
    <cfRule type="expression" priority="349" aboveAverage="0" equalAverage="0" bottom="0" percent="0" rank="0" text="" dxfId="348">
      <formula>COUNTIF(BC34,"*女*")</formula>
    </cfRule>
  </conditionalFormatting>
  <conditionalFormatting sqref="BA9:BC9">
    <cfRule type="expression" priority="350" aboveAverage="0" equalAverage="0" bottom="0" percent="0" rank="0" text="" dxfId="349">
      <formula>COUNTIF(BC3,"*女*")</formula>
    </cfRule>
  </conditionalFormatting>
  <conditionalFormatting sqref="BA19:BC19">
    <cfRule type="expression" priority="351" aboveAverage="0" equalAverage="0" bottom="0" percent="0" rank="0" text="" dxfId="350">
      <formula>COUNTIF(BC13,"*女*")</formula>
    </cfRule>
  </conditionalFormatting>
  <conditionalFormatting sqref="BA30:BC30">
    <cfRule type="expression" priority="352" aboveAverage="0" equalAverage="0" bottom="0" percent="0" rank="0" text="" dxfId="351">
      <formula>COUNTIF(BC24,"*女*")</formula>
    </cfRule>
  </conditionalFormatting>
  <conditionalFormatting sqref="BA40:BC40">
    <cfRule type="expression" priority="353" aboveAverage="0" equalAverage="0" bottom="0" percent="0" rank="0" text="" dxfId="352">
      <formula>COUNTIF(BC34,"*女*")</formula>
    </cfRule>
  </conditionalFormatting>
  <conditionalFormatting sqref="BC3:BC4">
    <cfRule type="expression" priority="354" aboveAverage="0" equalAverage="0" bottom="0" percent="0" rank="0" text="" dxfId="353">
      <formula>COUNTIF(BC3,"*女*")</formula>
    </cfRule>
  </conditionalFormatting>
  <conditionalFormatting sqref="BC5:BC6">
    <cfRule type="expression" priority="355" aboveAverage="0" equalAverage="0" bottom="0" percent="0" rank="0" text="" dxfId="354">
      <formula>COUNTIF(BC3,"*女*")</formula>
    </cfRule>
  </conditionalFormatting>
  <conditionalFormatting sqref="BC13:BC14">
    <cfRule type="expression" priority="356" aboveAverage="0" equalAverage="0" bottom="0" percent="0" rank="0" text="" dxfId="355">
      <formula>COUNTIF(BC13,"*女*")</formula>
    </cfRule>
  </conditionalFormatting>
  <conditionalFormatting sqref="BC15:BC16">
    <cfRule type="expression" priority="357" aboveAverage="0" equalAverage="0" bottom="0" percent="0" rank="0" text="" dxfId="356">
      <formula>COUNTIF(BC13,"*女*")</formula>
    </cfRule>
  </conditionalFormatting>
  <conditionalFormatting sqref="BC24:BC25">
    <cfRule type="expression" priority="358" aboveAverage="0" equalAverage="0" bottom="0" percent="0" rank="0" text="" dxfId="357">
      <formula>COUNTIF(BC24,"*女*")</formula>
    </cfRule>
  </conditionalFormatting>
  <conditionalFormatting sqref="BC26:BC27">
    <cfRule type="expression" priority="359" aboveAverage="0" equalAverage="0" bottom="0" percent="0" rank="0" text="" dxfId="358">
      <formula>COUNTIF(BC24,"*女*")</formula>
    </cfRule>
  </conditionalFormatting>
  <conditionalFormatting sqref="BC34:BC35">
    <cfRule type="expression" priority="360" aboveAverage="0" equalAverage="0" bottom="0" percent="0" rank="0" text="" dxfId="359">
      <formula>COUNTIF(BC34,"*女*")</formula>
    </cfRule>
  </conditionalFormatting>
  <conditionalFormatting sqref="BC36:BC37">
    <cfRule type="expression" priority="361" aboveAverage="0" equalAverage="0" bottom="0" percent="0" rank="0" text="" dxfId="360">
      <formula>COUNTIF(BC34,"*女*")</formula>
    </cfRule>
  </conditionalFormatting>
  <conditionalFormatting sqref="BE8:BE9">
    <cfRule type="expression" priority="362" aboveAverage="0" equalAverage="0" bottom="0" percent="0" rank="0" text="" dxfId="361">
      <formula>COUNTIF(BH3,"*女*")</formula>
    </cfRule>
  </conditionalFormatting>
  <conditionalFormatting sqref="BE18:BE19">
    <cfRule type="expression" priority="363" aboveAverage="0" equalAverage="0" bottom="0" percent="0" rank="0" text="" dxfId="362">
      <formula>COUNTIF(BH13,"*女*")</formula>
    </cfRule>
  </conditionalFormatting>
  <conditionalFormatting sqref="BE29:BE30">
    <cfRule type="expression" priority="364" aboveAverage="0" equalAverage="0" bottom="0" percent="0" rank="0" text="" dxfId="363">
      <formula>COUNTIF(BH24,"*女*")</formula>
    </cfRule>
  </conditionalFormatting>
  <conditionalFormatting sqref="BE39:BE40">
    <cfRule type="expression" priority="365" aboveAverage="0" equalAverage="0" bottom="0" percent="0" rank="0" text="" dxfId="364">
      <formula>COUNTIF(BH34,"*女*")</formula>
    </cfRule>
  </conditionalFormatting>
  <conditionalFormatting sqref="BE3:BF3">
    <cfRule type="expression" priority="366" aboveAverage="0" equalAverage="0" bottom="0" percent="0" rank="0" text="" dxfId="365">
      <formula>COUNTIF(BH3,"*女*")</formula>
    </cfRule>
  </conditionalFormatting>
  <conditionalFormatting sqref="BE4:BF4">
    <cfRule type="expression" priority="367" aboveAverage="0" equalAverage="0" bottom="0" percent="0" rank="0" text="" dxfId="366">
      <formula>COUNTIF(BH3,"*女*")</formula>
    </cfRule>
  </conditionalFormatting>
  <conditionalFormatting sqref="BE5:BF6">
    <cfRule type="expression" priority="368" aboveAverage="0" equalAverage="0" bottom="0" percent="0" rank="0" text="" dxfId="367">
      <formula>COUNTIF(BH3,"*女*")</formula>
    </cfRule>
  </conditionalFormatting>
  <conditionalFormatting sqref="BE13:BF13">
    <cfRule type="expression" priority="369" aboveAverage="0" equalAverage="0" bottom="0" percent="0" rank="0" text="" dxfId="368">
      <formula>COUNTIF(BH13,"*女*")</formula>
    </cfRule>
  </conditionalFormatting>
  <conditionalFormatting sqref="BE14:BF14">
    <cfRule type="expression" priority="370" aboveAverage="0" equalAverage="0" bottom="0" percent="0" rank="0" text="" dxfId="369">
      <formula>COUNTIF(BH13,"*女*")</formula>
    </cfRule>
  </conditionalFormatting>
  <conditionalFormatting sqref="BE15:BF16">
    <cfRule type="expression" priority="371" aboveAverage="0" equalAverage="0" bottom="0" percent="0" rank="0" text="" dxfId="370">
      <formula>COUNTIF(BH13,"*女*")</formula>
    </cfRule>
  </conditionalFormatting>
  <conditionalFormatting sqref="BE24:BF24">
    <cfRule type="expression" priority="372" aboveAverage="0" equalAverage="0" bottom="0" percent="0" rank="0" text="" dxfId="371">
      <formula>COUNTIF(BH24,"*女*")</formula>
    </cfRule>
  </conditionalFormatting>
  <conditionalFormatting sqref="BE25:BF25">
    <cfRule type="expression" priority="373" aboveAverage="0" equalAverage="0" bottom="0" percent="0" rank="0" text="" dxfId="372">
      <formula>COUNTIF(BH24,"*女*")</formula>
    </cfRule>
  </conditionalFormatting>
  <conditionalFormatting sqref="BE26:BF27">
    <cfRule type="expression" priority="374" aboveAverage="0" equalAverage="0" bottom="0" percent="0" rank="0" text="" dxfId="373">
      <formula>COUNTIF(BH24,"*女*")</formula>
    </cfRule>
  </conditionalFormatting>
  <conditionalFormatting sqref="BE34:BF34">
    <cfRule type="expression" priority="375" aboveAverage="0" equalAverage="0" bottom="0" percent="0" rank="0" text="" dxfId="374">
      <formula>COUNTIF(BH34,"*女*")</formula>
    </cfRule>
  </conditionalFormatting>
  <conditionalFormatting sqref="BE35:BF35">
    <cfRule type="expression" priority="376" aboveAverage="0" equalAverage="0" bottom="0" percent="0" rank="0" text="" dxfId="375">
      <formula>COUNTIF(BH34,"*女*")</formula>
    </cfRule>
  </conditionalFormatting>
  <conditionalFormatting sqref="BE36:BF37">
    <cfRule type="expression" priority="377" aboveAverage="0" equalAverage="0" bottom="0" percent="0" rank="0" text="" dxfId="376">
      <formula>COUNTIF(BH34,"*女*")</formula>
    </cfRule>
  </conditionalFormatting>
  <conditionalFormatting sqref="BE7:BH7">
    <cfRule type="expression" priority="378" aboveAverage="0" equalAverage="0" bottom="0" percent="0" rank="0" text="" dxfId="377">
      <formula>COUNTIF(BH3,"*女*")</formula>
    </cfRule>
  </conditionalFormatting>
  <conditionalFormatting sqref="BE10:BH10">
    <cfRule type="expression" priority="379" aboveAverage="0" equalAverage="0" bottom="0" percent="0" rank="0" text="" dxfId="378">
      <formula>COUNTIF(BH3,"*女*")</formula>
    </cfRule>
  </conditionalFormatting>
  <conditionalFormatting sqref="BE17:BH17">
    <cfRule type="expression" priority="380" aboveAverage="0" equalAverage="0" bottom="0" percent="0" rank="0" text="" dxfId="379">
      <formula>COUNTIF(BH13,"*女*")</formula>
    </cfRule>
  </conditionalFormatting>
  <conditionalFormatting sqref="BE20:BH20">
    <cfRule type="expression" priority="381" aboveAverage="0" equalAverage="0" bottom="0" percent="0" rank="0" text="" dxfId="380">
      <formula>COUNTIF(BH13,"*女*")</formula>
    </cfRule>
  </conditionalFormatting>
  <conditionalFormatting sqref="BE28:BH28">
    <cfRule type="expression" priority="382" aboveAverage="0" equalAverage="0" bottom="0" percent="0" rank="0" text="" dxfId="381">
      <formula>COUNTIF(BH24,"*女*")</formula>
    </cfRule>
  </conditionalFormatting>
  <conditionalFormatting sqref="BE31:BH31">
    <cfRule type="expression" priority="383" aboveAverage="0" equalAverage="0" bottom="0" percent="0" rank="0" text="" dxfId="382">
      <formula>COUNTIF(BH24,"*女*")</formula>
    </cfRule>
  </conditionalFormatting>
  <conditionalFormatting sqref="BE38:BH38">
    <cfRule type="expression" priority="384" aboveAverage="0" equalAverage="0" bottom="0" percent="0" rank="0" text="" dxfId="383">
      <formula>COUNTIF(BH34,"*女*")</formula>
    </cfRule>
  </conditionalFormatting>
  <conditionalFormatting sqref="BE41:BH41">
    <cfRule type="expression" priority="385" aboveAverage="0" equalAverage="0" bottom="0" percent="0" rank="0" text="" dxfId="384">
      <formula>COUNTIF(BH34,"*女*")</formula>
    </cfRule>
  </conditionalFormatting>
  <conditionalFormatting sqref="BF9:BH9">
    <cfRule type="expression" priority="386" aboveAverage="0" equalAverage="0" bottom="0" percent="0" rank="0" text="" dxfId="385">
      <formula>COUNTIF(BH3,"*女*")</formula>
    </cfRule>
  </conditionalFormatting>
  <conditionalFormatting sqref="BF19:BH19">
    <cfRule type="expression" priority="387" aboveAverage="0" equalAverage="0" bottom="0" percent="0" rank="0" text="" dxfId="386">
      <formula>COUNTIF(BH13,"*女*")</formula>
    </cfRule>
  </conditionalFormatting>
  <conditionalFormatting sqref="BF30:BH30">
    <cfRule type="expression" priority="388" aboveAverage="0" equalAverage="0" bottom="0" percent="0" rank="0" text="" dxfId="387">
      <formula>COUNTIF(BH24,"*女*")</formula>
    </cfRule>
  </conditionalFormatting>
  <conditionalFormatting sqref="BF40:BH40">
    <cfRule type="expression" priority="389" aboveAverage="0" equalAverage="0" bottom="0" percent="0" rank="0" text="" dxfId="388">
      <formula>COUNTIF(BH34,"*女*")</formula>
    </cfRule>
  </conditionalFormatting>
  <conditionalFormatting sqref="BH3:BH4">
    <cfRule type="expression" priority="390" aboveAverage="0" equalAverage="0" bottom="0" percent="0" rank="0" text="" dxfId="389">
      <formula>COUNTIF(BH3,"*女*")</formula>
    </cfRule>
  </conditionalFormatting>
  <conditionalFormatting sqref="BH5:BH6">
    <cfRule type="expression" priority="391" aboveAverage="0" equalAverage="0" bottom="0" percent="0" rank="0" text="" dxfId="390">
      <formula>COUNTIF(BH3,"*女*")</formula>
    </cfRule>
  </conditionalFormatting>
  <conditionalFormatting sqref="BH13:BH14">
    <cfRule type="expression" priority="392" aboveAverage="0" equalAverage="0" bottom="0" percent="0" rank="0" text="" dxfId="391">
      <formula>COUNTIF(BH13,"*女*")</formula>
    </cfRule>
  </conditionalFormatting>
  <conditionalFormatting sqref="BH15:BH16">
    <cfRule type="expression" priority="393" aboveAverage="0" equalAverage="0" bottom="0" percent="0" rank="0" text="" dxfId="392">
      <formula>COUNTIF(BH13,"*女*")</formula>
    </cfRule>
  </conditionalFormatting>
  <conditionalFormatting sqref="BH24:BH25">
    <cfRule type="expression" priority="394" aboveAverage="0" equalAverage="0" bottom="0" percent="0" rank="0" text="" dxfId="393">
      <formula>COUNTIF(BH24,"*女*")</formula>
    </cfRule>
  </conditionalFormatting>
  <conditionalFormatting sqref="BH26:BH27">
    <cfRule type="expression" priority="395" aboveAverage="0" equalAverage="0" bottom="0" percent="0" rank="0" text="" dxfId="394">
      <formula>COUNTIF(BH24,"*女*")</formula>
    </cfRule>
  </conditionalFormatting>
  <conditionalFormatting sqref="BH34:BH35">
    <cfRule type="expression" priority="396" aboveAverage="0" equalAverage="0" bottom="0" percent="0" rank="0" text="" dxfId="395">
      <formula>COUNTIF(BH34,"*女*")</formula>
    </cfRule>
  </conditionalFormatting>
  <conditionalFormatting sqref="BH36:BH37">
    <cfRule type="expression" priority="397" aboveAverage="0" equalAverage="0" bottom="0" percent="0" rank="0" text="" dxfId="396">
      <formula>COUNTIF(BH34,"*女*")</formula>
    </cfRule>
  </conditionalFormatting>
  <conditionalFormatting sqref="BK8:BK9">
    <cfRule type="expression" priority="398" aboveAverage="0" equalAverage="0" bottom="0" percent="0" rank="0" text="" dxfId="397">
      <formula>COUNTIF(BN3,"*女*")</formula>
    </cfRule>
  </conditionalFormatting>
  <conditionalFormatting sqref="BK18:BK19">
    <cfRule type="expression" priority="399" aboveAverage="0" equalAverage="0" bottom="0" percent="0" rank="0" text="" dxfId="398">
      <formula>COUNTIF(BN13,"*女*")</formula>
    </cfRule>
  </conditionalFormatting>
  <conditionalFormatting sqref="BK29:BK30">
    <cfRule type="expression" priority="400" aboveAverage="0" equalAverage="0" bottom="0" percent="0" rank="0" text="" dxfId="399">
      <formula>COUNTIF(BN24,"*女*")</formula>
    </cfRule>
  </conditionalFormatting>
  <conditionalFormatting sqref="BK39:BK40">
    <cfRule type="expression" priority="401" aboveAverage="0" equalAverage="0" bottom="0" percent="0" rank="0" text="" dxfId="400">
      <formula>COUNTIF(BN34,"*女*")</formula>
    </cfRule>
  </conditionalFormatting>
  <conditionalFormatting sqref="BK3:BL3">
    <cfRule type="expression" priority="402" aboveAverage="0" equalAverage="0" bottom="0" percent="0" rank="0" text="" dxfId="401">
      <formula>COUNTIF(BN3,"*女*")</formula>
    </cfRule>
  </conditionalFormatting>
  <conditionalFormatting sqref="BK4:BL4">
    <cfRule type="expression" priority="403" aboveAverage="0" equalAverage="0" bottom="0" percent="0" rank="0" text="" dxfId="402">
      <formula>COUNTIF(BN3,"*女*")</formula>
    </cfRule>
  </conditionalFormatting>
  <conditionalFormatting sqref="BK5:BL6">
    <cfRule type="expression" priority="404" aboveAverage="0" equalAverage="0" bottom="0" percent="0" rank="0" text="" dxfId="403">
      <formula>COUNTIF(BN3,"*女*")</formula>
    </cfRule>
  </conditionalFormatting>
  <conditionalFormatting sqref="BK13:BL13">
    <cfRule type="expression" priority="405" aboveAverage="0" equalAverage="0" bottom="0" percent="0" rank="0" text="" dxfId="404">
      <formula>COUNTIF(BN13,"*女*")</formula>
    </cfRule>
  </conditionalFormatting>
  <conditionalFormatting sqref="BK14:BL14">
    <cfRule type="expression" priority="406" aboveAverage="0" equalAverage="0" bottom="0" percent="0" rank="0" text="" dxfId="405">
      <formula>COUNTIF(BN13,"*女*")</formula>
    </cfRule>
  </conditionalFormatting>
  <conditionalFormatting sqref="BK15:BL16">
    <cfRule type="expression" priority="407" aboveAverage="0" equalAverage="0" bottom="0" percent="0" rank="0" text="" dxfId="406">
      <formula>COUNTIF(BN13,"*女*")</formula>
    </cfRule>
  </conditionalFormatting>
  <conditionalFormatting sqref="BK24:BL24">
    <cfRule type="expression" priority="408" aboveAverage="0" equalAverage="0" bottom="0" percent="0" rank="0" text="" dxfId="407">
      <formula>COUNTIF(BN24,"*女*")</formula>
    </cfRule>
  </conditionalFormatting>
  <conditionalFormatting sqref="BK25:BL25">
    <cfRule type="expression" priority="409" aboveAverage="0" equalAverage="0" bottom="0" percent="0" rank="0" text="" dxfId="408">
      <formula>COUNTIF(BN24,"*女*")</formula>
    </cfRule>
  </conditionalFormatting>
  <conditionalFormatting sqref="BK26:BL27">
    <cfRule type="expression" priority="410" aboveAverage="0" equalAverage="0" bottom="0" percent="0" rank="0" text="" dxfId="409">
      <formula>COUNTIF(BN24,"*女*")</formula>
    </cfRule>
  </conditionalFormatting>
  <conditionalFormatting sqref="BK34:BL34">
    <cfRule type="expression" priority="411" aboveAverage="0" equalAverage="0" bottom="0" percent="0" rank="0" text="" dxfId="410">
      <formula>COUNTIF(BN34,"*女*")</formula>
    </cfRule>
  </conditionalFormatting>
  <conditionalFormatting sqref="BK35:BL35">
    <cfRule type="expression" priority="412" aboveAverage="0" equalAverage="0" bottom="0" percent="0" rank="0" text="" dxfId="411">
      <formula>COUNTIF(BN34,"*女*")</formula>
    </cfRule>
  </conditionalFormatting>
  <conditionalFormatting sqref="BK36:BL37">
    <cfRule type="expression" priority="413" aboveAverage="0" equalAverage="0" bottom="0" percent="0" rank="0" text="" dxfId="412">
      <formula>COUNTIF(BN34,"*女*")</formula>
    </cfRule>
  </conditionalFormatting>
  <conditionalFormatting sqref="BK7:BN7">
    <cfRule type="expression" priority="414" aboveAverage="0" equalAverage="0" bottom="0" percent="0" rank="0" text="" dxfId="413">
      <formula>COUNTIF(BN3,"*女*")</formula>
    </cfRule>
  </conditionalFormatting>
  <conditionalFormatting sqref="BK10:BN10">
    <cfRule type="expression" priority="415" aboveAverage="0" equalAverage="0" bottom="0" percent="0" rank="0" text="" dxfId="414">
      <formula>COUNTIF(BN3,"*女*")</formula>
    </cfRule>
  </conditionalFormatting>
  <conditionalFormatting sqref="BK17:BN17">
    <cfRule type="expression" priority="416" aboveAverage="0" equalAverage="0" bottom="0" percent="0" rank="0" text="" dxfId="415">
      <formula>COUNTIF(BN13,"*女*")</formula>
    </cfRule>
  </conditionalFormatting>
  <conditionalFormatting sqref="BK20:BN20">
    <cfRule type="expression" priority="417" aboveAverage="0" equalAverage="0" bottom="0" percent="0" rank="0" text="" dxfId="416">
      <formula>COUNTIF(BN13,"*女*")</formula>
    </cfRule>
  </conditionalFormatting>
  <conditionalFormatting sqref="BK28:BN28">
    <cfRule type="expression" priority="418" aboveAverage="0" equalAverage="0" bottom="0" percent="0" rank="0" text="" dxfId="417">
      <formula>COUNTIF(BN24,"*女*")</formula>
    </cfRule>
  </conditionalFormatting>
  <conditionalFormatting sqref="BK31:BN31">
    <cfRule type="expression" priority="419" aboveAverage="0" equalAverage="0" bottom="0" percent="0" rank="0" text="" dxfId="418">
      <formula>COUNTIF(BN24,"*女*")</formula>
    </cfRule>
  </conditionalFormatting>
  <conditionalFormatting sqref="BK38:BN38">
    <cfRule type="expression" priority="420" aboveAverage="0" equalAverage="0" bottom="0" percent="0" rank="0" text="" dxfId="419">
      <formula>COUNTIF(BN34,"*女*")</formula>
    </cfRule>
  </conditionalFormatting>
  <conditionalFormatting sqref="BK41:BN41">
    <cfRule type="expression" priority="421" aboveAverage="0" equalAverage="0" bottom="0" percent="0" rank="0" text="" dxfId="420">
      <formula>COUNTIF(BN34,"*女*")</formula>
    </cfRule>
  </conditionalFormatting>
  <conditionalFormatting sqref="BL9:BN9">
    <cfRule type="expression" priority="422" aboveAverage="0" equalAverage="0" bottom="0" percent="0" rank="0" text="" dxfId="421">
      <formula>COUNTIF(BN3,"*女*")</formula>
    </cfRule>
  </conditionalFormatting>
  <conditionalFormatting sqref="BL19:BN19">
    <cfRule type="expression" priority="423" aboveAverage="0" equalAverage="0" bottom="0" percent="0" rank="0" text="" dxfId="422">
      <formula>COUNTIF(BN13,"*女*")</formula>
    </cfRule>
  </conditionalFormatting>
  <conditionalFormatting sqref="BL30:BN30">
    <cfRule type="expression" priority="424" aboveAverage="0" equalAverage="0" bottom="0" percent="0" rank="0" text="" dxfId="423">
      <formula>COUNTIF(BN24,"*女*")</formula>
    </cfRule>
  </conditionalFormatting>
  <conditionalFormatting sqref="BL40:BN40">
    <cfRule type="expression" priority="425" aboveAverage="0" equalAverage="0" bottom="0" percent="0" rank="0" text="" dxfId="424">
      <formula>COUNTIF(BN34,"*女*")</formula>
    </cfRule>
  </conditionalFormatting>
  <conditionalFormatting sqref="BN3:BN4">
    <cfRule type="expression" priority="426" aboveAverage="0" equalAverage="0" bottom="0" percent="0" rank="0" text="" dxfId="425">
      <formula>COUNTIF(BN3,"*女*")</formula>
    </cfRule>
  </conditionalFormatting>
  <conditionalFormatting sqref="BN5:BN6">
    <cfRule type="expression" priority="427" aboveAverage="0" equalAverage="0" bottom="0" percent="0" rank="0" text="" dxfId="426">
      <formula>COUNTIF(BN3,"*女*")</formula>
    </cfRule>
  </conditionalFormatting>
  <conditionalFormatting sqref="BN13:BN14">
    <cfRule type="expression" priority="428" aboveAverage="0" equalAverage="0" bottom="0" percent="0" rank="0" text="" dxfId="427">
      <formula>COUNTIF(BN13,"*女*")</formula>
    </cfRule>
  </conditionalFormatting>
  <conditionalFormatting sqref="BN15:BN16">
    <cfRule type="expression" priority="429" aboveAverage="0" equalAverage="0" bottom="0" percent="0" rank="0" text="" dxfId="428">
      <formula>COUNTIF(BN13,"*女*")</formula>
    </cfRule>
  </conditionalFormatting>
  <conditionalFormatting sqref="BN24:BN25">
    <cfRule type="expression" priority="430" aboveAverage="0" equalAverage="0" bottom="0" percent="0" rank="0" text="" dxfId="429">
      <formula>COUNTIF(BN24,"*女*")</formula>
    </cfRule>
  </conditionalFormatting>
  <conditionalFormatting sqref="BN26:BN27">
    <cfRule type="expression" priority="431" aboveAverage="0" equalAverage="0" bottom="0" percent="0" rank="0" text="" dxfId="430">
      <formula>COUNTIF(BN24,"*女*")</formula>
    </cfRule>
  </conditionalFormatting>
  <conditionalFormatting sqref="BN34:BN35">
    <cfRule type="expression" priority="432" aboveAverage="0" equalAverage="0" bottom="0" percent="0" rank="0" text="" dxfId="431">
      <formula>COUNTIF(BN34,"*女*")</formula>
    </cfRule>
  </conditionalFormatting>
  <conditionalFormatting sqref="BN36:BN37">
    <cfRule type="expression" priority="433" aboveAverage="0" equalAverage="0" bottom="0" percent="0" rank="0" text="" dxfId="432">
      <formula>COUNTIF(BN34,"*女*")</formula>
    </cfRule>
  </conditionalFormatting>
  <conditionalFormatting sqref="BP8:BP9">
    <cfRule type="expression" priority="434" aboveAverage="0" equalAverage="0" bottom="0" percent="0" rank="0" text="" dxfId="433">
      <formula>COUNTIF(BS3,"*女*")</formula>
    </cfRule>
  </conditionalFormatting>
  <conditionalFormatting sqref="BP18:BP19">
    <cfRule type="expression" priority="435" aboveAverage="0" equalAverage="0" bottom="0" percent="0" rank="0" text="" dxfId="434">
      <formula>COUNTIF(BS13,"*女*")</formula>
    </cfRule>
  </conditionalFormatting>
  <conditionalFormatting sqref="BP29:BP30">
    <cfRule type="expression" priority="436" aboveAverage="0" equalAverage="0" bottom="0" percent="0" rank="0" text="" dxfId="435">
      <formula>COUNTIF(BS24,"*女*")</formula>
    </cfRule>
  </conditionalFormatting>
  <conditionalFormatting sqref="BP39:BP40">
    <cfRule type="expression" priority="437" aboveAverage="0" equalAverage="0" bottom="0" percent="0" rank="0" text="" dxfId="436">
      <formula>COUNTIF(BS34,"*女*")</formula>
    </cfRule>
  </conditionalFormatting>
  <conditionalFormatting sqref="BP3:BQ3">
    <cfRule type="expression" priority="438" aboveAverage="0" equalAverage="0" bottom="0" percent="0" rank="0" text="" dxfId="437">
      <formula>COUNTIF(BS3,"*女*")</formula>
    </cfRule>
  </conditionalFormatting>
  <conditionalFormatting sqref="BP4:BQ4">
    <cfRule type="expression" priority="439" aboveAverage="0" equalAverage="0" bottom="0" percent="0" rank="0" text="" dxfId="438">
      <formula>COUNTIF(BS3,"*女*")</formula>
    </cfRule>
  </conditionalFormatting>
  <conditionalFormatting sqref="BP5:BQ6">
    <cfRule type="expression" priority="440" aboveAverage="0" equalAverage="0" bottom="0" percent="0" rank="0" text="" dxfId="439">
      <formula>COUNTIF(BS3,"*女*")</formula>
    </cfRule>
  </conditionalFormatting>
  <conditionalFormatting sqref="BP13:BQ13">
    <cfRule type="expression" priority="441" aboveAverage="0" equalAverage="0" bottom="0" percent="0" rank="0" text="" dxfId="440">
      <formula>COUNTIF(BS13,"*女*")</formula>
    </cfRule>
  </conditionalFormatting>
  <conditionalFormatting sqref="BP14:BQ14">
    <cfRule type="expression" priority="442" aboveAverage="0" equalAverage="0" bottom="0" percent="0" rank="0" text="" dxfId="441">
      <formula>COUNTIF(BS13,"*女*")</formula>
    </cfRule>
  </conditionalFormatting>
  <conditionalFormatting sqref="BP15:BQ16">
    <cfRule type="expression" priority="443" aboveAverage="0" equalAverage="0" bottom="0" percent="0" rank="0" text="" dxfId="442">
      <formula>COUNTIF(BS13,"*女*")</formula>
    </cfRule>
  </conditionalFormatting>
  <conditionalFormatting sqref="BP24:BQ24">
    <cfRule type="expression" priority="444" aboveAverage="0" equalAverage="0" bottom="0" percent="0" rank="0" text="" dxfId="443">
      <formula>COUNTIF(BS24,"*女*")</formula>
    </cfRule>
  </conditionalFormatting>
  <conditionalFormatting sqref="BP25:BQ25">
    <cfRule type="expression" priority="445" aboveAverage="0" equalAverage="0" bottom="0" percent="0" rank="0" text="" dxfId="444">
      <formula>COUNTIF(BS24,"*女*")</formula>
    </cfRule>
  </conditionalFormatting>
  <conditionalFormatting sqref="BP26:BQ27">
    <cfRule type="expression" priority="446" aboveAverage="0" equalAverage="0" bottom="0" percent="0" rank="0" text="" dxfId="445">
      <formula>COUNTIF(BS24,"*女*")</formula>
    </cfRule>
  </conditionalFormatting>
  <conditionalFormatting sqref="BP34:BQ34">
    <cfRule type="expression" priority="447" aboveAverage="0" equalAverage="0" bottom="0" percent="0" rank="0" text="" dxfId="446">
      <formula>COUNTIF(BS34,"*女*")</formula>
    </cfRule>
  </conditionalFormatting>
  <conditionalFormatting sqref="BP35:BQ35">
    <cfRule type="expression" priority="448" aboveAverage="0" equalAverage="0" bottom="0" percent="0" rank="0" text="" dxfId="447">
      <formula>COUNTIF(BS34,"*女*")</formula>
    </cfRule>
  </conditionalFormatting>
  <conditionalFormatting sqref="BP36:BQ37">
    <cfRule type="expression" priority="449" aboveAverage="0" equalAverage="0" bottom="0" percent="0" rank="0" text="" dxfId="448">
      <formula>COUNTIF(BS34,"*女*")</formula>
    </cfRule>
  </conditionalFormatting>
  <conditionalFormatting sqref="BP7:BS7">
    <cfRule type="expression" priority="450" aboveAverage="0" equalAverage="0" bottom="0" percent="0" rank="0" text="" dxfId="449">
      <formula>COUNTIF(BS3,"*女*")</formula>
    </cfRule>
  </conditionalFormatting>
  <conditionalFormatting sqref="BP10:BS10">
    <cfRule type="expression" priority="451" aboveAverage="0" equalAverage="0" bottom="0" percent="0" rank="0" text="" dxfId="450">
      <formula>COUNTIF(BS3,"*女*")</formula>
    </cfRule>
  </conditionalFormatting>
  <conditionalFormatting sqref="BP17:BS17">
    <cfRule type="expression" priority="452" aboveAverage="0" equalAverage="0" bottom="0" percent="0" rank="0" text="" dxfId="451">
      <formula>COUNTIF(BS13,"*女*")</formula>
    </cfRule>
  </conditionalFormatting>
  <conditionalFormatting sqref="BP20:BS20">
    <cfRule type="expression" priority="453" aboveAverage="0" equalAverage="0" bottom="0" percent="0" rank="0" text="" dxfId="452">
      <formula>COUNTIF(BS13,"*女*")</formula>
    </cfRule>
  </conditionalFormatting>
  <conditionalFormatting sqref="BP28:BS28">
    <cfRule type="expression" priority="454" aboveAverage="0" equalAverage="0" bottom="0" percent="0" rank="0" text="" dxfId="453">
      <formula>COUNTIF(BS24,"*女*")</formula>
    </cfRule>
  </conditionalFormatting>
  <conditionalFormatting sqref="BP31:BS31">
    <cfRule type="expression" priority="455" aboveAverage="0" equalAverage="0" bottom="0" percent="0" rank="0" text="" dxfId="454">
      <formula>COUNTIF(BS24,"*女*")</formula>
    </cfRule>
  </conditionalFormatting>
  <conditionalFormatting sqref="BP38:BS38">
    <cfRule type="expression" priority="456" aboveAverage="0" equalAverage="0" bottom="0" percent="0" rank="0" text="" dxfId="455">
      <formula>COUNTIF(BS34,"*女*")</formula>
    </cfRule>
  </conditionalFormatting>
  <conditionalFormatting sqref="BP41:BS41">
    <cfRule type="expression" priority="457" aboveAverage="0" equalAverage="0" bottom="0" percent="0" rank="0" text="" dxfId="456">
      <formula>COUNTIF(BS34,"*女*")</formula>
    </cfRule>
  </conditionalFormatting>
  <conditionalFormatting sqref="BQ9:BS9">
    <cfRule type="expression" priority="458" aboveAverage="0" equalAverage="0" bottom="0" percent="0" rank="0" text="" dxfId="457">
      <formula>COUNTIF(BS3,"*女*")</formula>
    </cfRule>
  </conditionalFormatting>
  <conditionalFormatting sqref="BQ19:BS19">
    <cfRule type="expression" priority="459" aboveAverage="0" equalAverage="0" bottom="0" percent="0" rank="0" text="" dxfId="458">
      <formula>COUNTIF(BS13,"*女*")</formula>
    </cfRule>
  </conditionalFormatting>
  <conditionalFormatting sqref="BQ30:BS30">
    <cfRule type="expression" priority="460" aboveAverage="0" equalAverage="0" bottom="0" percent="0" rank="0" text="" dxfId="459">
      <formula>COUNTIF(BS24,"*女*")</formula>
    </cfRule>
  </conditionalFormatting>
  <conditionalFormatting sqref="BQ40:BS40">
    <cfRule type="expression" priority="461" aboveAverage="0" equalAverage="0" bottom="0" percent="0" rank="0" text="" dxfId="460">
      <formula>COUNTIF(BS34,"*女*")</formula>
    </cfRule>
  </conditionalFormatting>
  <conditionalFormatting sqref="BS3:BS4">
    <cfRule type="expression" priority="462" aboveAverage="0" equalAverage="0" bottom="0" percent="0" rank="0" text="" dxfId="461">
      <formula>COUNTIF(BS3,"*女*")</formula>
    </cfRule>
  </conditionalFormatting>
  <conditionalFormatting sqref="BS5:BS6">
    <cfRule type="expression" priority="463" aboveAverage="0" equalAverage="0" bottom="0" percent="0" rank="0" text="" dxfId="462">
      <formula>COUNTIF(BS3,"*女*")</formula>
    </cfRule>
  </conditionalFormatting>
  <conditionalFormatting sqref="BS13:BS14">
    <cfRule type="expression" priority="464" aboveAverage="0" equalAverage="0" bottom="0" percent="0" rank="0" text="" dxfId="463">
      <formula>COUNTIF(BS13,"*女*")</formula>
    </cfRule>
  </conditionalFormatting>
  <conditionalFormatting sqref="BS15:BS16">
    <cfRule type="expression" priority="465" aboveAverage="0" equalAverage="0" bottom="0" percent="0" rank="0" text="" dxfId="464">
      <formula>COUNTIF(BS13,"*女*")</formula>
    </cfRule>
  </conditionalFormatting>
  <conditionalFormatting sqref="BS24:BS25">
    <cfRule type="expression" priority="466" aboveAverage="0" equalAverage="0" bottom="0" percent="0" rank="0" text="" dxfId="465">
      <formula>COUNTIF(BS24,"*女*")</formula>
    </cfRule>
  </conditionalFormatting>
  <conditionalFormatting sqref="BS26:BS27">
    <cfRule type="expression" priority="467" aboveAverage="0" equalAverage="0" bottom="0" percent="0" rank="0" text="" dxfId="466">
      <formula>COUNTIF(BS24,"*女*")</formula>
    </cfRule>
  </conditionalFormatting>
  <conditionalFormatting sqref="BS34:BS35">
    <cfRule type="expression" priority="468" aboveAverage="0" equalAverage="0" bottom="0" percent="0" rank="0" text="" dxfId="467">
      <formula>COUNTIF(BS34,"*女*")</formula>
    </cfRule>
  </conditionalFormatting>
  <conditionalFormatting sqref="BS36:BS37">
    <cfRule type="expression" priority="469" aboveAverage="0" equalAverage="0" bottom="0" percent="0" rank="0" text="" dxfId="468">
      <formula>COUNTIF(BS34,"*女*")</formula>
    </cfRule>
  </conditionalFormatting>
  <conditionalFormatting sqref="BV8:BV9">
    <cfRule type="expression" priority="470" aboveAverage="0" equalAverage="0" bottom="0" percent="0" rank="0" text="" dxfId="469">
      <formula>COUNTIF(BY3,"*女*")</formula>
    </cfRule>
  </conditionalFormatting>
  <conditionalFormatting sqref="BV18:BV19">
    <cfRule type="expression" priority="471" aboveAverage="0" equalAverage="0" bottom="0" percent="0" rank="0" text="" dxfId="470">
      <formula>COUNTIF(BY13,"*女*")</formula>
    </cfRule>
  </conditionalFormatting>
  <conditionalFormatting sqref="BV29:BV30">
    <cfRule type="expression" priority="472" aboveAverage="0" equalAverage="0" bottom="0" percent="0" rank="0" text="" dxfId="471">
      <formula>COUNTIF(BY24,"*女*")</formula>
    </cfRule>
  </conditionalFormatting>
  <conditionalFormatting sqref="BV39:BV40">
    <cfRule type="expression" priority="473" aboveAverage="0" equalAverage="0" bottom="0" percent="0" rank="0" text="" dxfId="472">
      <formula>COUNTIF(BY34,"*女*")</formula>
    </cfRule>
  </conditionalFormatting>
  <conditionalFormatting sqref="BV3:BW3">
    <cfRule type="expression" priority="474" aboveAverage="0" equalAverage="0" bottom="0" percent="0" rank="0" text="" dxfId="473">
      <formula>COUNTIF(BY3,"*女*")</formula>
    </cfRule>
  </conditionalFormatting>
  <conditionalFormatting sqref="BV4:BW4">
    <cfRule type="expression" priority="475" aboveAverage="0" equalAverage="0" bottom="0" percent="0" rank="0" text="" dxfId="474">
      <formula>COUNTIF(BY3,"*女*")</formula>
    </cfRule>
  </conditionalFormatting>
  <conditionalFormatting sqref="BV5:BW6">
    <cfRule type="expression" priority="476" aboveAverage="0" equalAverage="0" bottom="0" percent="0" rank="0" text="" dxfId="475">
      <formula>COUNTIF(BY3,"*女*")</formula>
    </cfRule>
  </conditionalFormatting>
  <conditionalFormatting sqref="BV13:BW13">
    <cfRule type="expression" priority="477" aboveAverage="0" equalAverage="0" bottom="0" percent="0" rank="0" text="" dxfId="476">
      <formula>COUNTIF(BY13,"*女*")</formula>
    </cfRule>
  </conditionalFormatting>
  <conditionalFormatting sqref="BV14:BW14">
    <cfRule type="expression" priority="478" aboveAverage="0" equalAverage="0" bottom="0" percent="0" rank="0" text="" dxfId="477">
      <formula>COUNTIF(BY13,"*女*")</formula>
    </cfRule>
  </conditionalFormatting>
  <conditionalFormatting sqref="BV15:BW16">
    <cfRule type="expression" priority="479" aboveAverage="0" equalAverage="0" bottom="0" percent="0" rank="0" text="" dxfId="478">
      <formula>COUNTIF(BY13,"*女*")</formula>
    </cfRule>
  </conditionalFormatting>
  <conditionalFormatting sqref="BV24:BW24">
    <cfRule type="expression" priority="480" aboveAverage="0" equalAverage="0" bottom="0" percent="0" rank="0" text="" dxfId="479">
      <formula>COUNTIF(BY24,"*女*")</formula>
    </cfRule>
  </conditionalFormatting>
  <conditionalFormatting sqref="BV25:BW25">
    <cfRule type="expression" priority="481" aboveAverage="0" equalAverage="0" bottom="0" percent="0" rank="0" text="" dxfId="480">
      <formula>COUNTIF(BY24,"*女*")</formula>
    </cfRule>
  </conditionalFormatting>
  <conditionalFormatting sqref="BV26:BW27">
    <cfRule type="expression" priority="482" aboveAverage="0" equalAverage="0" bottom="0" percent="0" rank="0" text="" dxfId="481">
      <formula>COUNTIF(BY24,"*女*")</formula>
    </cfRule>
  </conditionalFormatting>
  <conditionalFormatting sqref="BV34:BW34">
    <cfRule type="expression" priority="483" aboveAverage="0" equalAverage="0" bottom="0" percent="0" rank="0" text="" dxfId="482">
      <formula>COUNTIF(BY34,"*女*")</formula>
    </cfRule>
  </conditionalFormatting>
  <conditionalFormatting sqref="BV35:BW35">
    <cfRule type="expression" priority="484" aboveAverage="0" equalAverage="0" bottom="0" percent="0" rank="0" text="" dxfId="483">
      <formula>COUNTIF(BY34,"*女*")</formula>
    </cfRule>
  </conditionalFormatting>
  <conditionalFormatting sqref="BV36:BW37">
    <cfRule type="expression" priority="485" aboveAverage="0" equalAverage="0" bottom="0" percent="0" rank="0" text="" dxfId="484">
      <formula>COUNTIF(BY34,"*女*")</formula>
    </cfRule>
  </conditionalFormatting>
  <conditionalFormatting sqref="BV7:BY7">
    <cfRule type="expression" priority="486" aboveAverage="0" equalAverage="0" bottom="0" percent="0" rank="0" text="" dxfId="485">
      <formula>COUNTIF(BY3,"*女*")</formula>
    </cfRule>
  </conditionalFormatting>
  <conditionalFormatting sqref="BV10:BY10">
    <cfRule type="expression" priority="487" aboveAverage="0" equalAverage="0" bottom="0" percent="0" rank="0" text="" dxfId="486">
      <formula>COUNTIF(BY3,"*女*")</formula>
    </cfRule>
  </conditionalFormatting>
  <conditionalFormatting sqref="BV17:BY17">
    <cfRule type="expression" priority="488" aboveAverage="0" equalAverage="0" bottom="0" percent="0" rank="0" text="" dxfId="487">
      <formula>COUNTIF(BY13,"*女*")</formula>
    </cfRule>
  </conditionalFormatting>
  <conditionalFormatting sqref="BV20:BY20">
    <cfRule type="expression" priority="489" aboveAverage="0" equalAverage="0" bottom="0" percent="0" rank="0" text="" dxfId="488">
      <formula>COUNTIF(BY13,"*女*")</formula>
    </cfRule>
  </conditionalFormatting>
  <conditionalFormatting sqref="BV28:BY28">
    <cfRule type="expression" priority="490" aboveAverage="0" equalAverage="0" bottom="0" percent="0" rank="0" text="" dxfId="489">
      <formula>COUNTIF(BY24,"*女*")</formula>
    </cfRule>
  </conditionalFormatting>
  <conditionalFormatting sqref="BV31:BY31">
    <cfRule type="expression" priority="491" aboveAverage="0" equalAverage="0" bottom="0" percent="0" rank="0" text="" dxfId="490">
      <formula>COUNTIF(BY24,"*女*")</formula>
    </cfRule>
  </conditionalFormatting>
  <conditionalFormatting sqref="BV38:BY38">
    <cfRule type="expression" priority="492" aboveAverage="0" equalAverage="0" bottom="0" percent="0" rank="0" text="" dxfId="491">
      <formula>COUNTIF(BY34,"*女*")</formula>
    </cfRule>
  </conditionalFormatting>
  <conditionalFormatting sqref="BV41:BY41">
    <cfRule type="expression" priority="493" aboveAverage="0" equalAverage="0" bottom="0" percent="0" rank="0" text="" dxfId="492">
      <formula>COUNTIF(BY34,"*女*")</formula>
    </cfRule>
  </conditionalFormatting>
  <conditionalFormatting sqref="BW9:BY9">
    <cfRule type="expression" priority="494" aboveAverage="0" equalAverage="0" bottom="0" percent="0" rank="0" text="" dxfId="493">
      <formula>COUNTIF(BY3,"*女*")</formula>
    </cfRule>
  </conditionalFormatting>
  <conditionalFormatting sqref="BW19:BY19">
    <cfRule type="expression" priority="495" aboveAverage="0" equalAverage="0" bottom="0" percent="0" rank="0" text="" dxfId="494">
      <formula>COUNTIF(BY13,"*女*")</formula>
    </cfRule>
  </conditionalFormatting>
  <conditionalFormatting sqref="BW30:BY30">
    <cfRule type="expression" priority="496" aboveAverage="0" equalAverage="0" bottom="0" percent="0" rank="0" text="" dxfId="495">
      <formula>COUNTIF(BY24,"*女*")</formula>
    </cfRule>
  </conditionalFormatting>
  <conditionalFormatting sqref="BW40:BY40">
    <cfRule type="expression" priority="497" aboveAverage="0" equalAverage="0" bottom="0" percent="0" rank="0" text="" dxfId="496">
      <formula>COUNTIF(BY34,"*女*")</formula>
    </cfRule>
  </conditionalFormatting>
  <conditionalFormatting sqref="BY3:BY4">
    <cfRule type="expression" priority="498" aboveAverage="0" equalAverage="0" bottom="0" percent="0" rank="0" text="" dxfId="497">
      <formula>COUNTIF(BY3,"*女*")</formula>
    </cfRule>
  </conditionalFormatting>
  <conditionalFormatting sqref="BY5:BY6">
    <cfRule type="expression" priority="499" aboveAverage="0" equalAverage="0" bottom="0" percent="0" rank="0" text="" dxfId="498">
      <formula>COUNTIF(BY3,"*女*")</formula>
    </cfRule>
  </conditionalFormatting>
  <conditionalFormatting sqref="BY13:BY14">
    <cfRule type="expression" priority="500" aboveAverage="0" equalAverage="0" bottom="0" percent="0" rank="0" text="" dxfId="499">
      <formula>COUNTIF(BY13,"*女*")</formula>
    </cfRule>
  </conditionalFormatting>
  <conditionalFormatting sqref="BY15:BY16">
    <cfRule type="expression" priority="501" aboveAverage="0" equalAverage="0" bottom="0" percent="0" rank="0" text="" dxfId="500">
      <formula>COUNTIF(BY13,"*女*")</formula>
    </cfRule>
  </conditionalFormatting>
  <conditionalFormatting sqref="BY24:BY25">
    <cfRule type="expression" priority="502" aboveAverage="0" equalAverage="0" bottom="0" percent="0" rank="0" text="" dxfId="501">
      <formula>COUNTIF(BY24,"*女*")</formula>
    </cfRule>
  </conditionalFormatting>
  <conditionalFormatting sqref="BY26:BY27">
    <cfRule type="expression" priority="503" aboveAverage="0" equalAverage="0" bottom="0" percent="0" rank="0" text="" dxfId="502">
      <formula>COUNTIF(BY24,"*女*")</formula>
    </cfRule>
  </conditionalFormatting>
  <conditionalFormatting sqref="BY34:BY35">
    <cfRule type="expression" priority="504" aboveAverage="0" equalAverage="0" bottom="0" percent="0" rank="0" text="" dxfId="503">
      <formula>COUNTIF(BY34,"*女*")</formula>
    </cfRule>
  </conditionalFormatting>
  <conditionalFormatting sqref="BY36:BY37">
    <cfRule type="expression" priority="505" aboveAverage="0" equalAverage="0" bottom="0" percent="0" rank="0" text="" dxfId="504">
      <formula>COUNTIF(BY34,"*女*")</formula>
    </cfRule>
  </conditionalFormatting>
  <conditionalFormatting sqref="CA8:CA9">
    <cfRule type="expression" priority="506" aboveAverage="0" equalAverage="0" bottom="0" percent="0" rank="0" text="" dxfId="505">
      <formula>COUNTIF(CD3,"*女*")</formula>
    </cfRule>
  </conditionalFormatting>
  <conditionalFormatting sqref="CA18:CA19">
    <cfRule type="expression" priority="507" aboveAverage="0" equalAverage="0" bottom="0" percent="0" rank="0" text="" dxfId="506">
      <formula>COUNTIF(CD13,"*女*")</formula>
    </cfRule>
  </conditionalFormatting>
  <conditionalFormatting sqref="CA29:CA30">
    <cfRule type="expression" priority="508" aboveAverage="0" equalAverage="0" bottom="0" percent="0" rank="0" text="" dxfId="507">
      <formula>COUNTIF(CD24,"*女*")</formula>
    </cfRule>
  </conditionalFormatting>
  <conditionalFormatting sqref="CA39:CA40">
    <cfRule type="expression" priority="509" aboveAverage="0" equalAverage="0" bottom="0" percent="0" rank="0" text="" dxfId="508">
      <formula>COUNTIF(CD34,"*女*")</formula>
    </cfRule>
  </conditionalFormatting>
  <conditionalFormatting sqref="CA3:CB3">
    <cfRule type="expression" priority="510" aboveAverage="0" equalAverage="0" bottom="0" percent="0" rank="0" text="" dxfId="509">
      <formula>COUNTIF(CD3,"*女*")</formula>
    </cfRule>
  </conditionalFormatting>
  <conditionalFormatting sqref="CA4:CB4">
    <cfRule type="expression" priority="511" aboveAverage="0" equalAverage="0" bottom="0" percent="0" rank="0" text="" dxfId="510">
      <formula>COUNTIF(CD3,"*女*")</formula>
    </cfRule>
  </conditionalFormatting>
  <conditionalFormatting sqref="CA5:CB6">
    <cfRule type="expression" priority="512" aboveAverage="0" equalAverage="0" bottom="0" percent="0" rank="0" text="" dxfId="511">
      <formula>COUNTIF(CD3,"*女*")</formula>
    </cfRule>
  </conditionalFormatting>
  <conditionalFormatting sqref="CA13:CB13">
    <cfRule type="expression" priority="513" aboveAverage="0" equalAverage="0" bottom="0" percent="0" rank="0" text="" dxfId="512">
      <formula>COUNTIF(CD13,"*女*")</formula>
    </cfRule>
  </conditionalFormatting>
  <conditionalFormatting sqref="CA14:CB14">
    <cfRule type="expression" priority="514" aboveAverage="0" equalAverage="0" bottom="0" percent="0" rank="0" text="" dxfId="513">
      <formula>COUNTIF(CD13,"*女*")</formula>
    </cfRule>
  </conditionalFormatting>
  <conditionalFormatting sqref="CA15:CB16">
    <cfRule type="expression" priority="515" aboveAverage="0" equalAverage="0" bottom="0" percent="0" rank="0" text="" dxfId="514">
      <formula>COUNTIF(CD13,"*女*")</formula>
    </cfRule>
  </conditionalFormatting>
  <conditionalFormatting sqref="CA24:CB24">
    <cfRule type="expression" priority="516" aboveAverage="0" equalAverage="0" bottom="0" percent="0" rank="0" text="" dxfId="515">
      <formula>COUNTIF(CD24,"*女*")</formula>
    </cfRule>
  </conditionalFormatting>
  <conditionalFormatting sqref="CA25:CB25">
    <cfRule type="expression" priority="517" aboveAverage="0" equalAverage="0" bottom="0" percent="0" rank="0" text="" dxfId="516">
      <formula>COUNTIF(CD24,"*女*")</formula>
    </cfRule>
  </conditionalFormatting>
  <conditionalFormatting sqref="CA26:CB27">
    <cfRule type="expression" priority="518" aboveAverage="0" equalAverage="0" bottom="0" percent="0" rank="0" text="" dxfId="517">
      <formula>COUNTIF(CD24,"*女*")</formula>
    </cfRule>
  </conditionalFormatting>
  <conditionalFormatting sqref="CA34:CB34">
    <cfRule type="expression" priority="519" aboveAverage="0" equalAverage="0" bottom="0" percent="0" rank="0" text="" dxfId="518">
      <formula>COUNTIF(CD34,"*女*")</formula>
    </cfRule>
  </conditionalFormatting>
  <conditionalFormatting sqref="CA35:CB35">
    <cfRule type="expression" priority="520" aboveAverage="0" equalAverage="0" bottom="0" percent="0" rank="0" text="" dxfId="519">
      <formula>COUNTIF(CD34,"*女*")</formula>
    </cfRule>
  </conditionalFormatting>
  <conditionalFormatting sqref="CA36:CB37">
    <cfRule type="expression" priority="521" aboveAverage="0" equalAverage="0" bottom="0" percent="0" rank="0" text="" dxfId="520">
      <formula>COUNTIF(CD34,"*女*")</formula>
    </cfRule>
  </conditionalFormatting>
  <conditionalFormatting sqref="CA7:CD7">
    <cfRule type="expression" priority="522" aboveAverage="0" equalAverage="0" bottom="0" percent="0" rank="0" text="" dxfId="521">
      <formula>COUNTIF(CD3,"*女*")</formula>
    </cfRule>
  </conditionalFormatting>
  <conditionalFormatting sqref="CA10:CD10">
    <cfRule type="expression" priority="523" aboveAverage="0" equalAverage="0" bottom="0" percent="0" rank="0" text="" dxfId="522">
      <formula>COUNTIF(CD3,"*女*")</formula>
    </cfRule>
  </conditionalFormatting>
  <conditionalFormatting sqref="CA17:CD17">
    <cfRule type="expression" priority="524" aboveAverage="0" equalAverage="0" bottom="0" percent="0" rank="0" text="" dxfId="523">
      <formula>COUNTIF(CD13,"*女*")</formula>
    </cfRule>
  </conditionalFormatting>
  <conditionalFormatting sqref="CA20:CD20">
    <cfRule type="expression" priority="525" aboveAverage="0" equalAverage="0" bottom="0" percent="0" rank="0" text="" dxfId="524">
      <formula>COUNTIF(CD13,"*女*")</formula>
    </cfRule>
  </conditionalFormatting>
  <conditionalFormatting sqref="CA28:CD28">
    <cfRule type="expression" priority="526" aboveAverage="0" equalAverage="0" bottom="0" percent="0" rank="0" text="" dxfId="525">
      <formula>COUNTIF(CD24,"*女*")</formula>
    </cfRule>
  </conditionalFormatting>
  <conditionalFormatting sqref="CA31:CD31">
    <cfRule type="expression" priority="527" aboveAverage="0" equalAverage="0" bottom="0" percent="0" rank="0" text="" dxfId="526">
      <formula>COUNTIF(CD24,"*女*")</formula>
    </cfRule>
  </conditionalFormatting>
  <conditionalFormatting sqref="CA38:CD38">
    <cfRule type="expression" priority="528" aboveAverage="0" equalAverage="0" bottom="0" percent="0" rank="0" text="" dxfId="527">
      <formula>COUNTIF(CD34,"*女*")</formula>
    </cfRule>
  </conditionalFormatting>
  <conditionalFormatting sqref="CA41:CD41">
    <cfRule type="expression" priority="529" aboveAverage="0" equalAverage="0" bottom="0" percent="0" rank="0" text="" dxfId="528">
      <formula>COUNTIF(CD34,"*女*")</formula>
    </cfRule>
  </conditionalFormatting>
  <conditionalFormatting sqref="CB9:CD9">
    <cfRule type="expression" priority="530" aboveAverage="0" equalAverage="0" bottom="0" percent="0" rank="0" text="" dxfId="529">
      <formula>COUNTIF(CD3,"*女*")</formula>
    </cfRule>
  </conditionalFormatting>
  <conditionalFormatting sqref="CB19:CD19">
    <cfRule type="expression" priority="531" aboveAverage="0" equalAverage="0" bottom="0" percent="0" rank="0" text="" dxfId="530">
      <formula>COUNTIF(CD13,"*女*")</formula>
    </cfRule>
  </conditionalFormatting>
  <conditionalFormatting sqref="CB30:CD30">
    <cfRule type="expression" priority="532" aboveAverage="0" equalAverage="0" bottom="0" percent="0" rank="0" text="" dxfId="531">
      <formula>COUNTIF(CD24,"*女*")</formula>
    </cfRule>
  </conditionalFormatting>
  <conditionalFormatting sqref="CB40:CD40">
    <cfRule type="expression" priority="533" aboveAverage="0" equalAverage="0" bottom="0" percent="0" rank="0" text="" dxfId="532">
      <formula>COUNTIF(CD34,"*女*")</formula>
    </cfRule>
  </conditionalFormatting>
  <conditionalFormatting sqref="CD3:CD4">
    <cfRule type="expression" priority="534" aboveAverage="0" equalAverage="0" bottom="0" percent="0" rank="0" text="" dxfId="533">
      <formula>COUNTIF(CD3,"*女*")</formula>
    </cfRule>
  </conditionalFormatting>
  <conditionalFormatting sqref="CD5:CD6">
    <cfRule type="expression" priority="535" aboveAverage="0" equalAverage="0" bottom="0" percent="0" rank="0" text="" dxfId="534">
      <formula>COUNTIF(CD3,"*女*")</formula>
    </cfRule>
  </conditionalFormatting>
  <conditionalFormatting sqref="CD13:CD14">
    <cfRule type="expression" priority="536" aboveAverage="0" equalAverage="0" bottom="0" percent="0" rank="0" text="" dxfId="535">
      <formula>COUNTIF(CD13,"*女*")</formula>
    </cfRule>
  </conditionalFormatting>
  <conditionalFormatting sqref="CD15:CD16">
    <cfRule type="expression" priority="537" aboveAverage="0" equalAverage="0" bottom="0" percent="0" rank="0" text="" dxfId="536">
      <formula>COUNTIF(CD13,"*女*")</formula>
    </cfRule>
  </conditionalFormatting>
  <conditionalFormatting sqref="CD24:CD25">
    <cfRule type="expression" priority="538" aboveAverage="0" equalAverage="0" bottom="0" percent="0" rank="0" text="" dxfId="537">
      <formula>COUNTIF(CD24,"*女*")</formula>
    </cfRule>
  </conditionalFormatting>
  <conditionalFormatting sqref="CD26:CD27">
    <cfRule type="expression" priority="539" aboveAverage="0" equalAverage="0" bottom="0" percent="0" rank="0" text="" dxfId="538">
      <formula>COUNTIF(CD24,"*女*")</formula>
    </cfRule>
  </conditionalFormatting>
  <conditionalFormatting sqref="CD34:CD35">
    <cfRule type="expression" priority="540" aboveAverage="0" equalAverage="0" bottom="0" percent="0" rank="0" text="" dxfId="539">
      <formula>COUNTIF(CD34,"*女*")</formula>
    </cfRule>
  </conditionalFormatting>
  <conditionalFormatting sqref="CD36:CD37">
    <cfRule type="expression" priority="541" aboveAverage="0" equalAverage="0" bottom="0" percent="0" rank="0" text="" dxfId="540">
      <formula>COUNTIF(CD34,"*女*")</formula>
    </cfRule>
  </conditionalFormatting>
  <conditionalFormatting sqref="CG8:CG9">
    <cfRule type="expression" priority="542" aboveAverage="0" equalAverage="0" bottom="0" percent="0" rank="0" text="" dxfId="541">
      <formula>COUNTIF(CJ3,"*女*")</formula>
    </cfRule>
  </conditionalFormatting>
  <conditionalFormatting sqref="CG18:CG19">
    <cfRule type="expression" priority="543" aboveAverage="0" equalAverage="0" bottom="0" percent="0" rank="0" text="" dxfId="542">
      <formula>COUNTIF(CJ13,"*女*")</formula>
    </cfRule>
  </conditionalFormatting>
  <conditionalFormatting sqref="CG29:CG30">
    <cfRule type="expression" priority="544" aboveAverage="0" equalAverage="0" bottom="0" percent="0" rank="0" text="" dxfId="543">
      <formula>COUNTIF(CJ24,"*女*")</formula>
    </cfRule>
  </conditionalFormatting>
  <conditionalFormatting sqref="CG39:CG40">
    <cfRule type="expression" priority="545" aboveAverage="0" equalAverage="0" bottom="0" percent="0" rank="0" text="" dxfId="544">
      <formula>COUNTIF(CJ34,"*女*")</formula>
    </cfRule>
  </conditionalFormatting>
  <conditionalFormatting sqref="CG3:CH3">
    <cfRule type="expression" priority="546" aboveAverage="0" equalAverage="0" bottom="0" percent="0" rank="0" text="" dxfId="545">
      <formula>COUNTIF(CJ3,"*女*")</formula>
    </cfRule>
  </conditionalFormatting>
  <conditionalFormatting sqref="CG4:CH4">
    <cfRule type="expression" priority="547" aboveAverage="0" equalAverage="0" bottom="0" percent="0" rank="0" text="" dxfId="546">
      <formula>COUNTIF(CJ3,"*女*")</formula>
    </cfRule>
  </conditionalFormatting>
  <conditionalFormatting sqref="CG5:CH6">
    <cfRule type="expression" priority="548" aboveAverage="0" equalAverage="0" bottom="0" percent="0" rank="0" text="" dxfId="547">
      <formula>COUNTIF(CJ3,"*女*")</formula>
    </cfRule>
  </conditionalFormatting>
  <conditionalFormatting sqref="CG13:CH13">
    <cfRule type="expression" priority="549" aboveAverage="0" equalAverage="0" bottom="0" percent="0" rank="0" text="" dxfId="548">
      <formula>COUNTIF(CJ13,"*女*")</formula>
    </cfRule>
  </conditionalFormatting>
  <conditionalFormatting sqref="CG14:CH14">
    <cfRule type="expression" priority="550" aboveAverage="0" equalAverage="0" bottom="0" percent="0" rank="0" text="" dxfId="549">
      <formula>COUNTIF(CJ13,"*女*")</formula>
    </cfRule>
  </conditionalFormatting>
  <conditionalFormatting sqref="CG15:CH16">
    <cfRule type="expression" priority="551" aboveAverage="0" equalAverage="0" bottom="0" percent="0" rank="0" text="" dxfId="550">
      <formula>COUNTIF(CJ13,"*女*")</formula>
    </cfRule>
  </conditionalFormatting>
  <conditionalFormatting sqref="CG24:CH24">
    <cfRule type="expression" priority="552" aboveAverage="0" equalAverage="0" bottom="0" percent="0" rank="0" text="" dxfId="551">
      <formula>COUNTIF(CJ24,"*女*")</formula>
    </cfRule>
  </conditionalFormatting>
  <conditionalFormatting sqref="CG25:CH25">
    <cfRule type="expression" priority="553" aboveAverage="0" equalAverage="0" bottom="0" percent="0" rank="0" text="" dxfId="552">
      <formula>COUNTIF(CJ24,"*女*")</formula>
    </cfRule>
  </conditionalFormatting>
  <conditionalFormatting sqref="CG26:CH27">
    <cfRule type="expression" priority="554" aboveAverage="0" equalAverage="0" bottom="0" percent="0" rank="0" text="" dxfId="553">
      <formula>COUNTIF(CJ24,"*女*")</formula>
    </cfRule>
  </conditionalFormatting>
  <conditionalFormatting sqref="CG34:CH34">
    <cfRule type="expression" priority="555" aboveAverage="0" equalAverage="0" bottom="0" percent="0" rank="0" text="" dxfId="554">
      <formula>COUNTIF(CJ34,"*女*")</formula>
    </cfRule>
  </conditionalFormatting>
  <conditionalFormatting sqref="CG35:CH35">
    <cfRule type="expression" priority="556" aboveAverage="0" equalAverage="0" bottom="0" percent="0" rank="0" text="" dxfId="555">
      <formula>COUNTIF(CJ34,"*女*")</formula>
    </cfRule>
  </conditionalFormatting>
  <conditionalFormatting sqref="CG36:CH37">
    <cfRule type="expression" priority="557" aboveAverage="0" equalAverage="0" bottom="0" percent="0" rank="0" text="" dxfId="556">
      <formula>COUNTIF(CJ34,"*女*")</formula>
    </cfRule>
  </conditionalFormatting>
  <conditionalFormatting sqref="CG7:CJ7">
    <cfRule type="expression" priority="558" aboveAverage="0" equalAverage="0" bottom="0" percent="0" rank="0" text="" dxfId="557">
      <formula>COUNTIF(CJ3,"*女*")</formula>
    </cfRule>
  </conditionalFormatting>
  <conditionalFormatting sqref="CG10:CJ10">
    <cfRule type="expression" priority="559" aboveAverage="0" equalAverage="0" bottom="0" percent="0" rank="0" text="" dxfId="558">
      <formula>COUNTIF(CJ3,"*女*")</formula>
    </cfRule>
  </conditionalFormatting>
  <conditionalFormatting sqref="CG17:CJ17">
    <cfRule type="expression" priority="560" aboveAverage="0" equalAverage="0" bottom="0" percent="0" rank="0" text="" dxfId="559">
      <formula>COUNTIF(CJ13,"*女*")</formula>
    </cfRule>
  </conditionalFormatting>
  <conditionalFormatting sqref="CG20:CJ20">
    <cfRule type="expression" priority="561" aboveAverage="0" equalAverage="0" bottom="0" percent="0" rank="0" text="" dxfId="560">
      <formula>COUNTIF(CJ13,"*女*")</formula>
    </cfRule>
  </conditionalFormatting>
  <conditionalFormatting sqref="CG28:CJ28">
    <cfRule type="expression" priority="562" aboveAverage="0" equalAverage="0" bottom="0" percent="0" rank="0" text="" dxfId="561">
      <formula>COUNTIF(CJ24,"*女*")</formula>
    </cfRule>
  </conditionalFormatting>
  <conditionalFormatting sqref="CG31:CJ31">
    <cfRule type="expression" priority="563" aboveAverage="0" equalAverage="0" bottom="0" percent="0" rank="0" text="" dxfId="562">
      <formula>COUNTIF(CJ24,"*女*")</formula>
    </cfRule>
  </conditionalFormatting>
  <conditionalFormatting sqref="CG38:CJ38">
    <cfRule type="expression" priority="564" aboveAverage="0" equalAverage="0" bottom="0" percent="0" rank="0" text="" dxfId="563">
      <formula>COUNTIF(CJ34,"*女*")</formula>
    </cfRule>
  </conditionalFormatting>
  <conditionalFormatting sqref="CG41:CJ41">
    <cfRule type="expression" priority="565" aboveAverage="0" equalAverage="0" bottom="0" percent="0" rank="0" text="" dxfId="564">
      <formula>COUNTIF(CJ34,"*女*")</formula>
    </cfRule>
  </conditionalFormatting>
  <conditionalFormatting sqref="CH9:CJ9">
    <cfRule type="expression" priority="566" aboveAverage="0" equalAverage="0" bottom="0" percent="0" rank="0" text="" dxfId="565">
      <formula>COUNTIF(CJ3,"*女*")</formula>
    </cfRule>
  </conditionalFormatting>
  <conditionalFormatting sqref="CH19:CJ19">
    <cfRule type="expression" priority="567" aboveAverage="0" equalAverage="0" bottom="0" percent="0" rank="0" text="" dxfId="566">
      <formula>COUNTIF(CJ13,"*女*")</formula>
    </cfRule>
  </conditionalFormatting>
  <conditionalFormatting sqref="CH30:CJ30">
    <cfRule type="expression" priority="568" aboveAverage="0" equalAverage="0" bottom="0" percent="0" rank="0" text="" dxfId="567">
      <formula>COUNTIF(CJ24,"*女*")</formula>
    </cfRule>
  </conditionalFormatting>
  <conditionalFormatting sqref="CH40:CJ40">
    <cfRule type="expression" priority="569" aboveAverage="0" equalAverage="0" bottom="0" percent="0" rank="0" text="" dxfId="568">
      <formula>COUNTIF(CJ34,"*女*")</formula>
    </cfRule>
  </conditionalFormatting>
  <conditionalFormatting sqref="CJ3:CJ4">
    <cfRule type="expression" priority="570" aboveAverage="0" equalAverage="0" bottom="0" percent="0" rank="0" text="" dxfId="569">
      <formula>COUNTIF(CJ3,"*女*")</formula>
    </cfRule>
  </conditionalFormatting>
  <conditionalFormatting sqref="CJ5:CJ6">
    <cfRule type="expression" priority="571" aboveAverage="0" equalAverage="0" bottom="0" percent="0" rank="0" text="" dxfId="570">
      <formula>COUNTIF(CJ3,"*女*")</formula>
    </cfRule>
  </conditionalFormatting>
  <conditionalFormatting sqref="CJ13:CJ14">
    <cfRule type="expression" priority="572" aboveAverage="0" equalAverage="0" bottom="0" percent="0" rank="0" text="" dxfId="571">
      <formula>COUNTIF(CJ13,"*女*")</formula>
    </cfRule>
  </conditionalFormatting>
  <conditionalFormatting sqref="CJ15:CJ16">
    <cfRule type="expression" priority="573" aboveAverage="0" equalAverage="0" bottom="0" percent="0" rank="0" text="" dxfId="572">
      <formula>COUNTIF(CJ13,"*女*")</formula>
    </cfRule>
  </conditionalFormatting>
  <conditionalFormatting sqref="CJ24:CJ25">
    <cfRule type="expression" priority="574" aboveAverage="0" equalAverage="0" bottom="0" percent="0" rank="0" text="" dxfId="573">
      <formula>COUNTIF(CJ24,"*女*")</formula>
    </cfRule>
  </conditionalFormatting>
  <conditionalFormatting sqref="CJ26:CJ27">
    <cfRule type="expression" priority="575" aboveAverage="0" equalAverage="0" bottom="0" percent="0" rank="0" text="" dxfId="574">
      <formula>COUNTIF(CJ24,"*女*")</formula>
    </cfRule>
  </conditionalFormatting>
  <conditionalFormatting sqref="CJ34:CJ35">
    <cfRule type="expression" priority="576" aboveAverage="0" equalAverage="0" bottom="0" percent="0" rank="0" text="" dxfId="575">
      <formula>COUNTIF(CJ34,"*女*")</formula>
    </cfRule>
  </conditionalFormatting>
  <conditionalFormatting sqref="CJ36:CJ37">
    <cfRule type="expression" priority="577" aboveAverage="0" equalAverage="0" bottom="0" percent="0" rank="0" text="" dxfId="576">
      <formula>COUNTIF(CJ34,"*女*")</formula>
    </cfRule>
  </conditionalFormatting>
  <conditionalFormatting sqref="CL8:CL9">
    <cfRule type="expression" priority="578" aboveAverage="0" equalAverage="0" bottom="0" percent="0" rank="0" text="" dxfId="577">
      <formula>COUNTIF(CO3,"*女*")</formula>
    </cfRule>
  </conditionalFormatting>
  <conditionalFormatting sqref="CL18:CL19">
    <cfRule type="expression" priority="579" aboveAverage="0" equalAverage="0" bottom="0" percent="0" rank="0" text="" dxfId="578">
      <formula>COUNTIF(CO13,"*女*")</formula>
    </cfRule>
  </conditionalFormatting>
  <conditionalFormatting sqref="CL29:CL30">
    <cfRule type="expression" priority="580" aboveAverage="0" equalAverage="0" bottom="0" percent="0" rank="0" text="" dxfId="579">
      <formula>COUNTIF(CO24,"*女*")</formula>
    </cfRule>
  </conditionalFormatting>
  <conditionalFormatting sqref="CL39:CL40">
    <cfRule type="expression" priority="581" aboveAverage="0" equalAverage="0" bottom="0" percent="0" rank="0" text="" dxfId="580">
      <formula>COUNTIF(CO34,"*女*")</formula>
    </cfRule>
  </conditionalFormatting>
  <conditionalFormatting sqref="CL3:CM3">
    <cfRule type="expression" priority="582" aboveAverage="0" equalAverage="0" bottom="0" percent="0" rank="0" text="" dxfId="581">
      <formula>COUNTIF(CO3,"*女*")</formula>
    </cfRule>
  </conditionalFormatting>
  <conditionalFormatting sqref="CL4:CM4">
    <cfRule type="expression" priority="583" aboveAverage="0" equalAverage="0" bottom="0" percent="0" rank="0" text="" dxfId="582">
      <formula>COUNTIF(CO3,"*女*")</formula>
    </cfRule>
  </conditionalFormatting>
  <conditionalFormatting sqref="CL5:CM6">
    <cfRule type="expression" priority="584" aboveAverage="0" equalAverage="0" bottom="0" percent="0" rank="0" text="" dxfId="583">
      <formula>COUNTIF(CO3,"*女*")</formula>
    </cfRule>
  </conditionalFormatting>
  <conditionalFormatting sqref="CL13:CM13">
    <cfRule type="expression" priority="585" aboveAverage="0" equalAverage="0" bottom="0" percent="0" rank="0" text="" dxfId="584">
      <formula>COUNTIF(CO13,"*女*")</formula>
    </cfRule>
  </conditionalFormatting>
  <conditionalFormatting sqref="CL14:CM14">
    <cfRule type="expression" priority="586" aboveAverage="0" equalAverage="0" bottom="0" percent="0" rank="0" text="" dxfId="585">
      <formula>COUNTIF(CO13,"*女*")</formula>
    </cfRule>
  </conditionalFormatting>
  <conditionalFormatting sqref="CL15:CM16">
    <cfRule type="expression" priority="587" aboveAverage="0" equalAverage="0" bottom="0" percent="0" rank="0" text="" dxfId="586">
      <formula>COUNTIF(CO13,"*女*")</formula>
    </cfRule>
  </conditionalFormatting>
  <conditionalFormatting sqref="CL24:CM24">
    <cfRule type="expression" priority="588" aboveAverage="0" equalAverage="0" bottom="0" percent="0" rank="0" text="" dxfId="587">
      <formula>COUNTIF(CO24,"*女*")</formula>
    </cfRule>
  </conditionalFormatting>
  <conditionalFormatting sqref="CL25:CM25">
    <cfRule type="expression" priority="589" aboveAverage="0" equalAverage="0" bottom="0" percent="0" rank="0" text="" dxfId="588">
      <formula>COUNTIF(CO24,"*女*")</formula>
    </cfRule>
  </conditionalFormatting>
  <conditionalFormatting sqref="CL26:CM27">
    <cfRule type="expression" priority="590" aboveAverage="0" equalAverage="0" bottom="0" percent="0" rank="0" text="" dxfId="589">
      <formula>COUNTIF(CO24,"*女*")</formula>
    </cfRule>
  </conditionalFormatting>
  <conditionalFormatting sqref="CL34:CM34">
    <cfRule type="expression" priority="591" aboveAverage="0" equalAverage="0" bottom="0" percent="0" rank="0" text="" dxfId="590">
      <formula>COUNTIF(CO34,"*女*")</formula>
    </cfRule>
  </conditionalFormatting>
  <conditionalFormatting sqref="CL35:CM35">
    <cfRule type="expression" priority="592" aboveAverage="0" equalAverage="0" bottom="0" percent="0" rank="0" text="" dxfId="591">
      <formula>COUNTIF(CO34,"*女*")</formula>
    </cfRule>
  </conditionalFormatting>
  <conditionalFormatting sqref="CL36:CM37">
    <cfRule type="expression" priority="593" aboveAverage="0" equalAverage="0" bottom="0" percent="0" rank="0" text="" dxfId="592">
      <formula>COUNTIF(CO34,"*女*")</formula>
    </cfRule>
  </conditionalFormatting>
  <conditionalFormatting sqref="CL7:CO7">
    <cfRule type="expression" priority="594" aboveAverage="0" equalAverage="0" bottom="0" percent="0" rank="0" text="" dxfId="593">
      <formula>COUNTIF(CO3,"*女*")</formula>
    </cfRule>
  </conditionalFormatting>
  <conditionalFormatting sqref="CL10:CO10">
    <cfRule type="expression" priority="595" aboveAverage="0" equalAverage="0" bottom="0" percent="0" rank="0" text="" dxfId="594">
      <formula>COUNTIF(CO3,"*女*")</formula>
    </cfRule>
  </conditionalFormatting>
  <conditionalFormatting sqref="CL17:CO17">
    <cfRule type="expression" priority="596" aboveAverage="0" equalAverage="0" bottom="0" percent="0" rank="0" text="" dxfId="595">
      <formula>COUNTIF(CO13,"*女*")</formula>
    </cfRule>
  </conditionalFormatting>
  <conditionalFormatting sqref="CL20:CO20">
    <cfRule type="expression" priority="597" aboveAverage="0" equalAverage="0" bottom="0" percent="0" rank="0" text="" dxfId="596">
      <formula>COUNTIF(CO13,"*女*")</formula>
    </cfRule>
  </conditionalFormatting>
  <conditionalFormatting sqref="CL28:CO28">
    <cfRule type="expression" priority="598" aboveAverage="0" equalAverage="0" bottom="0" percent="0" rank="0" text="" dxfId="597">
      <formula>COUNTIF(CO24,"*女*")</formula>
    </cfRule>
  </conditionalFormatting>
  <conditionalFormatting sqref="CL31:CO31">
    <cfRule type="expression" priority="599" aboveAverage="0" equalAverage="0" bottom="0" percent="0" rank="0" text="" dxfId="598">
      <formula>COUNTIF(CO24,"*女*")</formula>
    </cfRule>
  </conditionalFormatting>
  <conditionalFormatting sqref="CL38:CO38">
    <cfRule type="expression" priority="600" aboveAverage="0" equalAverage="0" bottom="0" percent="0" rank="0" text="" dxfId="599">
      <formula>COUNTIF(CO34,"*女*")</formula>
    </cfRule>
  </conditionalFormatting>
  <conditionalFormatting sqref="CL41:CO41">
    <cfRule type="expression" priority="601" aboveAverage="0" equalAverage="0" bottom="0" percent="0" rank="0" text="" dxfId="600">
      <formula>COUNTIF(CO34,"*女*")</formula>
    </cfRule>
  </conditionalFormatting>
  <conditionalFormatting sqref="CM9:CO9">
    <cfRule type="expression" priority="602" aboveAverage="0" equalAverage="0" bottom="0" percent="0" rank="0" text="" dxfId="601">
      <formula>COUNTIF(CO3,"*女*")</formula>
    </cfRule>
  </conditionalFormatting>
  <conditionalFormatting sqref="CM19:CO19">
    <cfRule type="expression" priority="603" aboveAverage="0" equalAverage="0" bottom="0" percent="0" rank="0" text="" dxfId="602">
      <formula>COUNTIF(CO13,"*女*")</formula>
    </cfRule>
  </conditionalFormatting>
  <conditionalFormatting sqref="CM30:CO30">
    <cfRule type="expression" priority="604" aboveAverage="0" equalAverage="0" bottom="0" percent="0" rank="0" text="" dxfId="603">
      <formula>COUNTIF(CO24,"*女*")</formula>
    </cfRule>
  </conditionalFormatting>
  <conditionalFormatting sqref="CM40:CO40">
    <cfRule type="expression" priority="605" aboveAverage="0" equalAverage="0" bottom="0" percent="0" rank="0" text="" dxfId="604">
      <formula>COUNTIF(CO34,"*女*")</formula>
    </cfRule>
  </conditionalFormatting>
  <conditionalFormatting sqref="CO3:CO4">
    <cfRule type="expression" priority="606" aboveAverage="0" equalAverage="0" bottom="0" percent="0" rank="0" text="" dxfId="605">
      <formula>COUNTIF(CO3,"*女*")</formula>
    </cfRule>
  </conditionalFormatting>
  <conditionalFormatting sqref="CO5:CO6">
    <cfRule type="expression" priority="607" aboveAverage="0" equalAverage="0" bottom="0" percent="0" rank="0" text="" dxfId="606">
      <formula>COUNTIF(CO3,"*女*")</formula>
    </cfRule>
  </conditionalFormatting>
  <conditionalFormatting sqref="CO13:CO14">
    <cfRule type="expression" priority="608" aboveAverage="0" equalAverage="0" bottom="0" percent="0" rank="0" text="" dxfId="607">
      <formula>COUNTIF(CO13,"*女*")</formula>
    </cfRule>
  </conditionalFormatting>
  <conditionalFormatting sqref="CO15:CO16">
    <cfRule type="expression" priority="609" aboveAverage="0" equalAverage="0" bottom="0" percent="0" rank="0" text="" dxfId="608">
      <formula>COUNTIF(CO13,"*女*")</formula>
    </cfRule>
  </conditionalFormatting>
  <conditionalFormatting sqref="CO24:CO25">
    <cfRule type="expression" priority="610" aboveAverage="0" equalAverage="0" bottom="0" percent="0" rank="0" text="" dxfId="609">
      <formula>COUNTIF(CO24,"*女*")</formula>
    </cfRule>
  </conditionalFormatting>
  <conditionalFormatting sqref="CO26:CO27">
    <cfRule type="expression" priority="611" aboveAverage="0" equalAverage="0" bottom="0" percent="0" rank="0" text="" dxfId="610">
      <formula>COUNTIF(CO24,"*女*")</formula>
    </cfRule>
  </conditionalFormatting>
  <conditionalFormatting sqref="CO34:CO35">
    <cfRule type="expression" priority="612" aboveAverage="0" equalAverage="0" bottom="0" percent="0" rank="0" text="" dxfId="611">
      <formula>COUNTIF(CO34,"*女*")</formula>
    </cfRule>
  </conditionalFormatting>
  <conditionalFormatting sqref="CO36:CO37">
    <cfRule type="expression" priority="613" aboveAverage="0" equalAverage="0" bottom="0" percent="0" rank="0" text="" dxfId="612">
      <formula>COUNTIF(CO34,"*女*")</formula>
    </cfRule>
  </conditionalFormatting>
  <conditionalFormatting sqref="CR8:CR9">
    <cfRule type="expression" priority="614" aboveAverage="0" equalAverage="0" bottom="0" percent="0" rank="0" text="" dxfId="613">
      <formula>COUNTIF(CU3,"*女*")</formula>
    </cfRule>
  </conditionalFormatting>
  <conditionalFormatting sqref="CR18:CR19">
    <cfRule type="expression" priority="615" aboveAverage="0" equalAverage="0" bottom="0" percent="0" rank="0" text="" dxfId="614">
      <formula>COUNTIF(CU13,"*女*")</formula>
    </cfRule>
  </conditionalFormatting>
  <conditionalFormatting sqref="CR29:CR30">
    <cfRule type="expression" priority="616" aboveAverage="0" equalAverage="0" bottom="0" percent="0" rank="0" text="" dxfId="615">
      <formula>COUNTIF(CU24,"*女*")</formula>
    </cfRule>
  </conditionalFormatting>
  <conditionalFormatting sqref="CR39:CR40">
    <cfRule type="expression" priority="617" aboveAverage="0" equalAverage="0" bottom="0" percent="0" rank="0" text="" dxfId="616">
      <formula>COUNTIF(CU34,"*女*")</formula>
    </cfRule>
  </conditionalFormatting>
  <conditionalFormatting sqref="CR3:CS3">
    <cfRule type="expression" priority="618" aboveAverage="0" equalAverage="0" bottom="0" percent="0" rank="0" text="" dxfId="617">
      <formula>COUNTIF(CU3,"*女*")</formula>
    </cfRule>
  </conditionalFormatting>
  <conditionalFormatting sqref="CR4:CS4">
    <cfRule type="expression" priority="619" aboveAverage="0" equalAverage="0" bottom="0" percent="0" rank="0" text="" dxfId="618">
      <formula>COUNTIF(CU3,"*女*")</formula>
    </cfRule>
  </conditionalFormatting>
  <conditionalFormatting sqref="CR5:CS6">
    <cfRule type="expression" priority="620" aboveAverage="0" equalAverage="0" bottom="0" percent="0" rank="0" text="" dxfId="619">
      <formula>COUNTIF(CU3,"*女*")</formula>
    </cfRule>
  </conditionalFormatting>
  <conditionalFormatting sqref="CR13:CS13">
    <cfRule type="expression" priority="621" aboveAverage="0" equalAverage="0" bottom="0" percent="0" rank="0" text="" dxfId="620">
      <formula>COUNTIF(CU13,"*女*")</formula>
    </cfRule>
  </conditionalFormatting>
  <conditionalFormatting sqref="CR14:CS14">
    <cfRule type="expression" priority="622" aboveAverage="0" equalAverage="0" bottom="0" percent="0" rank="0" text="" dxfId="621">
      <formula>COUNTIF(CU13,"*女*")</formula>
    </cfRule>
  </conditionalFormatting>
  <conditionalFormatting sqref="CR15:CS16">
    <cfRule type="expression" priority="623" aboveAverage="0" equalAverage="0" bottom="0" percent="0" rank="0" text="" dxfId="622">
      <formula>COUNTIF(CU13,"*女*")</formula>
    </cfRule>
  </conditionalFormatting>
  <conditionalFormatting sqref="CR24:CS24">
    <cfRule type="expression" priority="624" aboveAverage="0" equalAverage="0" bottom="0" percent="0" rank="0" text="" dxfId="623">
      <formula>COUNTIF(CU24,"*女*")</formula>
    </cfRule>
  </conditionalFormatting>
  <conditionalFormatting sqref="CR25:CS25">
    <cfRule type="expression" priority="625" aboveAverage="0" equalAverage="0" bottom="0" percent="0" rank="0" text="" dxfId="624">
      <formula>COUNTIF(CU24,"*女*")</formula>
    </cfRule>
  </conditionalFormatting>
  <conditionalFormatting sqref="CR26:CS27">
    <cfRule type="expression" priority="626" aboveAverage="0" equalAverage="0" bottom="0" percent="0" rank="0" text="" dxfId="625">
      <formula>COUNTIF(CU24,"*女*")</formula>
    </cfRule>
  </conditionalFormatting>
  <conditionalFormatting sqref="CR34:CS34">
    <cfRule type="expression" priority="627" aboveAverage="0" equalAverage="0" bottom="0" percent="0" rank="0" text="" dxfId="626">
      <formula>COUNTIF(CU34,"*女*")</formula>
    </cfRule>
  </conditionalFormatting>
  <conditionalFormatting sqref="CR35:CS35">
    <cfRule type="expression" priority="628" aboveAverage="0" equalAverage="0" bottom="0" percent="0" rank="0" text="" dxfId="627">
      <formula>COUNTIF(CU34,"*女*")</formula>
    </cfRule>
  </conditionalFormatting>
  <conditionalFormatting sqref="CR36:CS37">
    <cfRule type="expression" priority="629" aboveAverage="0" equalAverage="0" bottom="0" percent="0" rank="0" text="" dxfId="628">
      <formula>COUNTIF(CU34,"*女*")</formula>
    </cfRule>
  </conditionalFormatting>
  <conditionalFormatting sqref="CR7:CU7">
    <cfRule type="expression" priority="630" aboveAverage="0" equalAverage="0" bottom="0" percent="0" rank="0" text="" dxfId="629">
      <formula>COUNTIF(CU3,"*女*")</formula>
    </cfRule>
  </conditionalFormatting>
  <conditionalFormatting sqref="CR10:CU10">
    <cfRule type="expression" priority="631" aboveAverage="0" equalAverage="0" bottom="0" percent="0" rank="0" text="" dxfId="630">
      <formula>COUNTIF(CU3,"*女*")</formula>
    </cfRule>
  </conditionalFormatting>
  <conditionalFormatting sqref="CR17:CU17">
    <cfRule type="expression" priority="632" aboveAverage="0" equalAverage="0" bottom="0" percent="0" rank="0" text="" dxfId="631">
      <formula>COUNTIF(CU13,"*女*")</formula>
    </cfRule>
  </conditionalFormatting>
  <conditionalFormatting sqref="CR20:CU20">
    <cfRule type="expression" priority="633" aboveAverage="0" equalAverage="0" bottom="0" percent="0" rank="0" text="" dxfId="632">
      <formula>COUNTIF(CU13,"*女*")</formula>
    </cfRule>
  </conditionalFormatting>
  <conditionalFormatting sqref="CR28:CU28">
    <cfRule type="expression" priority="634" aboveAverage="0" equalAverage="0" bottom="0" percent="0" rank="0" text="" dxfId="633">
      <formula>COUNTIF(CU24,"*女*")</formula>
    </cfRule>
  </conditionalFormatting>
  <conditionalFormatting sqref="CR31:CU31">
    <cfRule type="expression" priority="635" aboveAverage="0" equalAverage="0" bottom="0" percent="0" rank="0" text="" dxfId="634">
      <formula>COUNTIF(CU24,"*女*")</formula>
    </cfRule>
  </conditionalFormatting>
  <conditionalFormatting sqref="CR38:CU38">
    <cfRule type="expression" priority="636" aboveAverage="0" equalAverage="0" bottom="0" percent="0" rank="0" text="" dxfId="635">
      <formula>COUNTIF(CU34,"*女*")</formula>
    </cfRule>
  </conditionalFormatting>
  <conditionalFormatting sqref="CR41:CU41">
    <cfRule type="expression" priority="637" aboveAverage="0" equalAverage="0" bottom="0" percent="0" rank="0" text="" dxfId="636">
      <formula>COUNTIF(CU34,"*女*")</formula>
    </cfRule>
  </conditionalFormatting>
  <conditionalFormatting sqref="CS9:CU9">
    <cfRule type="expression" priority="638" aboveAverage="0" equalAverage="0" bottom="0" percent="0" rank="0" text="" dxfId="637">
      <formula>COUNTIF(CU3,"*女*")</formula>
    </cfRule>
  </conditionalFormatting>
  <conditionalFormatting sqref="CS19:CU19">
    <cfRule type="expression" priority="639" aboveAverage="0" equalAverage="0" bottom="0" percent="0" rank="0" text="" dxfId="638">
      <formula>COUNTIF(CU13,"*女*")</formula>
    </cfRule>
  </conditionalFormatting>
  <conditionalFormatting sqref="CS30:CU30">
    <cfRule type="expression" priority="640" aboveAverage="0" equalAverage="0" bottom="0" percent="0" rank="0" text="" dxfId="639">
      <formula>COUNTIF(CU24,"*女*")</formula>
    </cfRule>
  </conditionalFormatting>
  <conditionalFormatting sqref="CS40:CU40">
    <cfRule type="expression" priority="641" aboveAverage="0" equalAverage="0" bottom="0" percent="0" rank="0" text="" dxfId="640">
      <formula>COUNTIF(CU34,"*女*")</formula>
    </cfRule>
  </conditionalFormatting>
  <conditionalFormatting sqref="CU3:CU4">
    <cfRule type="expression" priority="642" aboveAverage="0" equalAverage="0" bottom="0" percent="0" rank="0" text="" dxfId="641">
      <formula>COUNTIF(CU3,"*女*")</formula>
    </cfRule>
  </conditionalFormatting>
  <conditionalFormatting sqref="CU5:CU6">
    <cfRule type="expression" priority="643" aboveAverage="0" equalAverage="0" bottom="0" percent="0" rank="0" text="" dxfId="642">
      <formula>COUNTIF(CU3,"*女*")</formula>
    </cfRule>
  </conditionalFormatting>
  <conditionalFormatting sqref="CU13:CU14">
    <cfRule type="expression" priority="644" aboveAverage="0" equalAverage="0" bottom="0" percent="0" rank="0" text="" dxfId="643">
      <formula>COUNTIF(CU13,"*女*")</formula>
    </cfRule>
  </conditionalFormatting>
  <conditionalFormatting sqref="CU15:CU16">
    <cfRule type="expression" priority="645" aboveAverage="0" equalAverage="0" bottom="0" percent="0" rank="0" text="" dxfId="644">
      <formula>COUNTIF(CU13,"*女*")</formula>
    </cfRule>
  </conditionalFormatting>
  <conditionalFormatting sqref="CU24:CU25">
    <cfRule type="expression" priority="646" aboveAverage="0" equalAverage="0" bottom="0" percent="0" rank="0" text="" dxfId="645">
      <formula>COUNTIF(CU24,"*女*")</formula>
    </cfRule>
  </conditionalFormatting>
  <conditionalFormatting sqref="CU26:CU27">
    <cfRule type="expression" priority="647" aboveAverage="0" equalAverage="0" bottom="0" percent="0" rank="0" text="" dxfId="646">
      <formula>COUNTIF(CU24,"*女*")</formula>
    </cfRule>
  </conditionalFormatting>
  <conditionalFormatting sqref="CU34:CU35">
    <cfRule type="expression" priority="648" aboveAverage="0" equalAverage="0" bottom="0" percent="0" rank="0" text="" dxfId="647">
      <formula>COUNTIF(CU34,"*女*")</formula>
    </cfRule>
  </conditionalFormatting>
  <conditionalFormatting sqref="CU36:CU37">
    <cfRule type="expression" priority="649" aboveAverage="0" equalAverage="0" bottom="0" percent="0" rank="0" text="" dxfId="648">
      <formula>COUNTIF(CU34,"*女*")</formula>
    </cfRule>
  </conditionalFormatting>
  <conditionalFormatting sqref="CW8:CW9">
    <cfRule type="expression" priority="650" aboveAverage="0" equalAverage="0" bottom="0" percent="0" rank="0" text="" dxfId="649">
      <formula>COUNTIF(CZ3,"*女*")</formula>
    </cfRule>
  </conditionalFormatting>
  <conditionalFormatting sqref="CW18:CW19">
    <cfRule type="expression" priority="651" aboveAverage="0" equalAverage="0" bottom="0" percent="0" rank="0" text="" dxfId="650">
      <formula>COUNTIF(CZ13,"*女*")</formula>
    </cfRule>
  </conditionalFormatting>
  <conditionalFormatting sqref="CW29:CW30">
    <cfRule type="expression" priority="652" aboveAverage="0" equalAverage="0" bottom="0" percent="0" rank="0" text="" dxfId="651">
      <formula>COUNTIF(CZ24,"*女*")</formula>
    </cfRule>
  </conditionalFormatting>
  <conditionalFormatting sqref="CW39:CW40">
    <cfRule type="expression" priority="653" aboveAverage="0" equalAverage="0" bottom="0" percent="0" rank="0" text="" dxfId="652">
      <formula>COUNTIF(CZ34,"*女*")</formula>
    </cfRule>
  </conditionalFormatting>
  <conditionalFormatting sqref="CW3:CX3">
    <cfRule type="expression" priority="654" aboveAverage="0" equalAverage="0" bottom="0" percent="0" rank="0" text="" dxfId="653">
      <formula>COUNTIF(CZ3,"*女*")</formula>
    </cfRule>
  </conditionalFormatting>
  <conditionalFormatting sqref="CW4:CX4">
    <cfRule type="expression" priority="655" aboveAverage="0" equalAverage="0" bottom="0" percent="0" rank="0" text="" dxfId="654">
      <formula>COUNTIF(CZ3,"*女*")</formula>
    </cfRule>
  </conditionalFormatting>
  <conditionalFormatting sqref="CW5:CX6">
    <cfRule type="expression" priority="656" aboveAverage="0" equalAverage="0" bottom="0" percent="0" rank="0" text="" dxfId="655">
      <formula>COUNTIF(CZ3,"*女*")</formula>
    </cfRule>
  </conditionalFormatting>
  <conditionalFormatting sqref="CW13:CX13">
    <cfRule type="expression" priority="657" aboveAverage="0" equalAverage="0" bottom="0" percent="0" rank="0" text="" dxfId="656">
      <formula>COUNTIF(CZ13,"*女*")</formula>
    </cfRule>
  </conditionalFormatting>
  <conditionalFormatting sqref="CW14:CX14">
    <cfRule type="expression" priority="658" aboveAverage="0" equalAverage="0" bottom="0" percent="0" rank="0" text="" dxfId="657">
      <formula>COUNTIF(CZ13,"*女*")</formula>
    </cfRule>
  </conditionalFormatting>
  <conditionalFormatting sqref="CW15:CX16">
    <cfRule type="expression" priority="659" aboveAverage="0" equalAverage="0" bottom="0" percent="0" rank="0" text="" dxfId="658">
      <formula>COUNTIF(CZ13,"*女*")</formula>
    </cfRule>
  </conditionalFormatting>
  <conditionalFormatting sqref="CW24:CX24">
    <cfRule type="expression" priority="660" aboveAverage="0" equalAverage="0" bottom="0" percent="0" rank="0" text="" dxfId="659">
      <formula>COUNTIF(CZ24,"*女*")</formula>
    </cfRule>
  </conditionalFormatting>
  <conditionalFormatting sqref="CW25:CX25">
    <cfRule type="expression" priority="661" aboveAverage="0" equalAverage="0" bottom="0" percent="0" rank="0" text="" dxfId="660">
      <formula>COUNTIF(CZ24,"*女*")</formula>
    </cfRule>
  </conditionalFormatting>
  <conditionalFormatting sqref="CW26:CX27">
    <cfRule type="expression" priority="662" aboveAverage="0" equalAverage="0" bottom="0" percent="0" rank="0" text="" dxfId="661">
      <formula>COUNTIF(CZ24,"*女*")</formula>
    </cfRule>
  </conditionalFormatting>
  <conditionalFormatting sqref="CW34:CX34">
    <cfRule type="expression" priority="663" aboveAverage="0" equalAverage="0" bottom="0" percent="0" rank="0" text="" dxfId="662">
      <formula>COUNTIF(CZ34,"*女*")</formula>
    </cfRule>
  </conditionalFormatting>
  <conditionalFormatting sqref="CW35:CX35">
    <cfRule type="expression" priority="664" aboveAverage="0" equalAverage="0" bottom="0" percent="0" rank="0" text="" dxfId="663">
      <formula>COUNTIF(CZ34,"*女*")</formula>
    </cfRule>
  </conditionalFormatting>
  <conditionalFormatting sqref="CW36:CX37">
    <cfRule type="expression" priority="665" aboveAverage="0" equalAverage="0" bottom="0" percent="0" rank="0" text="" dxfId="664">
      <formula>COUNTIF(CZ34,"*女*")</formula>
    </cfRule>
  </conditionalFormatting>
  <conditionalFormatting sqref="CW7:CZ7">
    <cfRule type="expression" priority="666" aboveAverage="0" equalAverage="0" bottom="0" percent="0" rank="0" text="" dxfId="665">
      <formula>COUNTIF(CZ3,"*女*")</formula>
    </cfRule>
  </conditionalFormatting>
  <conditionalFormatting sqref="CW10:CZ10">
    <cfRule type="expression" priority="667" aboveAverage="0" equalAverage="0" bottom="0" percent="0" rank="0" text="" dxfId="666">
      <formula>COUNTIF(CZ3,"*女*")</formula>
    </cfRule>
  </conditionalFormatting>
  <conditionalFormatting sqref="CW17:CZ17">
    <cfRule type="expression" priority="668" aboveAverage="0" equalAverage="0" bottom="0" percent="0" rank="0" text="" dxfId="667">
      <formula>COUNTIF(CZ13,"*女*")</formula>
    </cfRule>
  </conditionalFormatting>
  <conditionalFormatting sqref="CW20:CZ20">
    <cfRule type="expression" priority="669" aboveAverage="0" equalAverage="0" bottom="0" percent="0" rank="0" text="" dxfId="668">
      <formula>COUNTIF(CZ13,"*女*")</formula>
    </cfRule>
  </conditionalFormatting>
  <conditionalFormatting sqref="CW28:CZ28">
    <cfRule type="expression" priority="670" aboveAverage="0" equalAverage="0" bottom="0" percent="0" rank="0" text="" dxfId="669">
      <formula>COUNTIF(CZ24,"*女*")</formula>
    </cfRule>
  </conditionalFormatting>
  <conditionalFormatting sqref="CW31:CZ31">
    <cfRule type="expression" priority="671" aboveAverage="0" equalAverage="0" bottom="0" percent="0" rank="0" text="" dxfId="670">
      <formula>COUNTIF(CZ24,"*女*")</formula>
    </cfRule>
  </conditionalFormatting>
  <conditionalFormatting sqref="CW38:CZ38">
    <cfRule type="expression" priority="672" aboveAverage="0" equalAverage="0" bottom="0" percent="0" rank="0" text="" dxfId="671">
      <formula>COUNTIF(CZ34,"*女*")</formula>
    </cfRule>
  </conditionalFormatting>
  <conditionalFormatting sqref="CW41:CZ41">
    <cfRule type="expression" priority="673" aboveAverage="0" equalAverage="0" bottom="0" percent="0" rank="0" text="" dxfId="672">
      <formula>COUNTIF(CZ34,"*女*")</formula>
    </cfRule>
  </conditionalFormatting>
  <conditionalFormatting sqref="CX9:CZ9">
    <cfRule type="expression" priority="674" aboveAverage="0" equalAverage="0" bottom="0" percent="0" rank="0" text="" dxfId="673">
      <formula>COUNTIF(CZ3,"*女*")</formula>
    </cfRule>
  </conditionalFormatting>
  <conditionalFormatting sqref="CX19:CZ19">
    <cfRule type="expression" priority="675" aboveAverage="0" equalAverage="0" bottom="0" percent="0" rank="0" text="" dxfId="674">
      <formula>COUNTIF(CZ13,"*女*")</formula>
    </cfRule>
  </conditionalFormatting>
  <conditionalFormatting sqref="CX30:CZ30">
    <cfRule type="expression" priority="676" aboveAverage="0" equalAverage="0" bottom="0" percent="0" rank="0" text="" dxfId="675">
      <formula>COUNTIF(CZ24,"*女*")</formula>
    </cfRule>
  </conditionalFormatting>
  <conditionalFormatting sqref="CX40:CZ40">
    <cfRule type="expression" priority="677" aboveAverage="0" equalAverage="0" bottom="0" percent="0" rank="0" text="" dxfId="676">
      <formula>COUNTIF(CZ34,"*女*")</formula>
    </cfRule>
  </conditionalFormatting>
  <conditionalFormatting sqref="CZ3:CZ4">
    <cfRule type="expression" priority="678" aboveAverage="0" equalAverage="0" bottom="0" percent="0" rank="0" text="" dxfId="677">
      <formula>COUNTIF(CZ3,"*女*")</formula>
    </cfRule>
  </conditionalFormatting>
  <conditionalFormatting sqref="CZ5:CZ6">
    <cfRule type="expression" priority="679" aboveAverage="0" equalAverage="0" bottom="0" percent="0" rank="0" text="" dxfId="678">
      <formula>COUNTIF(CZ3,"*女*")</formula>
    </cfRule>
  </conditionalFormatting>
  <conditionalFormatting sqref="CZ13:CZ14">
    <cfRule type="expression" priority="680" aboveAverage="0" equalAverage="0" bottom="0" percent="0" rank="0" text="" dxfId="679">
      <formula>COUNTIF(CZ13,"*女*")</formula>
    </cfRule>
  </conditionalFormatting>
  <conditionalFormatting sqref="CZ15:CZ16">
    <cfRule type="expression" priority="681" aboveAverage="0" equalAverage="0" bottom="0" percent="0" rank="0" text="" dxfId="680">
      <formula>COUNTIF(CZ13,"*女*")</formula>
    </cfRule>
  </conditionalFormatting>
  <conditionalFormatting sqref="CZ24:CZ25">
    <cfRule type="expression" priority="682" aboveAverage="0" equalAverage="0" bottom="0" percent="0" rank="0" text="" dxfId="681">
      <formula>COUNTIF(CZ24,"*女*")</formula>
    </cfRule>
  </conditionalFormatting>
  <conditionalFormatting sqref="CZ26:CZ27">
    <cfRule type="expression" priority="683" aboveAverage="0" equalAverage="0" bottom="0" percent="0" rank="0" text="" dxfId="682">
      <formula>COUNTIF(CZ24,"*女*")</formula>
    </cfRule>
  </conditionalFormatting>
  <conditionalFormatting sqref="CZ34:CZ35">
    <cfRule type="expression" priority="684" aboveAverage="0" equalAverage="0" bottom="0" percent="0" rank="0" text="" dxfId="683">
      <formula>COUNTIF(CZ34,"*女*")</formula>
    </cfRule>
  </conditionalFormatting>
  <conditionalFormatting sqref="CZ36:CZ37">
    <cfRule type="expression" priority="685" aboveAverage="0" equalAverage="0" bottom="0" percent="0" rank="0" text="" dxfId="684">
      <formula>COUNTIF(CZ34,"*女*")</formula>
    </cfRule>
  </conditionalFormatting>
  <conditionalFormatting sqref="DC8:DC9">
    <cfRule type="expression" priority="686" aboveAverage="0" equalAverage="0" bottom="0" percent="0" rank="0" text="" dxfId="685">
      <formula>COUNTIF(DF3,"*女*")</formula>
    </cfRule>
  </conditionalFormatting>
  <conditionalFormatting sqref="DC18:DC19">
    <cfRule type="expression" priority="687" aboveAverage="0" equalAverage="0" bottom="0" percent="0" rank="0" text="" dxfId="686">
      <formula>COUNTIF(DF13,"*女*")</formula>
    </cfRule>
  </conditionalFormatting>
  <conditionalFormatting sqref="DC29:DC30">
    <cfRule type="expression" priority="688" aboveAverage="0" equalAverage="0" bottom="0" percent="0" rank="0" text="" dxfId="687">
      <formula>COUNTIF(DF24,"*女*")</formula>
    </cfRule>
  </conditionalFormatting>
  <conditionalFormatting sqref="DC39:DC40">
    <cfRule type="expression" priority="689" aboveAverage="0" equalAverage="0" bottom="0" percent="0" rank="0" text="" dxfId="688">
      <formula>COUNTIF(DF34,"*女*")</formula>
    </cfRule>
  </conditionalFormatting>
  <conditionalFormatting sqref="DC3:DD3">
    <cfRule type="expression" priority="690" aboveAverage="0" equalAverage="0" bottom="0" percent="0" rank="0" text="" dxfId="689">
      <formula>COUNTIF(DF3,"*女*")</formula>
    </cfRule>
  </conditionalFormatting>
  <conditionalFormatting sqref="DC4:DD4">
    <cfRule type="expression" priority="691" aboveAverage="0" equalAverage="0" bottom="0" percent="0" rank="0" text="" dxfId="690">
      <formula>COUNTIF(DF3,"*女*")</formula>
    </cfRule>
  </conditionalFormatting>
  <conditionalFormatting sqref="DC5:DD6">
    <cfRule type="expression" priority="692" aboveAverage="0" equalAverage="0" bottom="0" percent="0" rank="0" text="" dxfId="691">
      <formula>COUNTIF(DF3,"*女*")</formula>
    </cfRule>
  </conditionalFormatting>
  <conditionalFormatting sqref="DC13:DD13">
    <cfRule type="expression" priority="693" aboveAverage="0" equalAverage="0" bottom="0" percent="0" rank="0" text="" dxfId="692">
      <formula>COUNTIF(DF13,"*女*")</formula>
    </cfRule>
  </conditionalFormatting>
  <conditionalFormatting sqref="DC14:DD14">
    <cfRule type="expression" priority="694" aboveAverage="0" equalAverage="0" bottom="0" percent="0" rank="0" text="" dxfId="693">
      <formula>COUNTIF(DF13,"*女*")</formula>
    </cfRule>
  </conditionalFormatting>
  <conditionalFormatting sqref="DC15:DD16">
    <cfRule type="expression" priority="695" aboveAverage="0" equalAverage="0" bottom="0" percent="0" rank="0" text="" dxfId="694">
      <formula>COUNTIF(DF13,"*女*")</formula>
    </cfRule>
  </conditionalFormatting>
  <conditionalFormatting sqref="DC24:DD24">
    <cfRule type="expression" priority="696" aboveAverage="0" equalAverage="0" bottom="0" percent="0" rank="0" text="" dxfId="695">
      <formula>COUNTIF(DF24,"*女*")</formula>
    </cfRule>
  </conditionalFormatting>
  <conditionalFormatting sqref="DC25:DD25">
    <cfRule type="expression" priority="697" aboveAverage="0" equalAverage="0" bottom="0" percent="0" rank="0" text="" dxfId="696">
      <formula>COUNTIF(DF24,"*女*")</formula>
    </cfRule>
  </conditionalFormatting>
  <conditionalFormatting sqref="DC26:DD27">
    <cfRule type="expression" priority="698" aboveAverage="0" equalAverage="0" bottom="0" percent="0" rank="0" text="" dxfId="697">
      <formula>COUNTIF(DF24,"*女*")</formula>
    </cfRule>
  </conditionalFormatting>
  <conditionalFormatting sqref="DC34:DD34">
    <cfRule type="expression" priority="699" aboveAverage="0" equalAverage="0" bottom="0" percent="0" rank="0" text="" dxfId="698">
      <formula>COUNTIF(DF34,"*女*")</formula>
    </cfRule>
  </conditionalFormatting>
  <conditionalFormatting sqref="DC35:DD35">
    <cfRule type="expression" priority="700" aboveAverage="0" equalAverage="0" bottom="0" percent="0" rank="0" text="" dxfId="699">
      <formula>COUNTIF(DF34,"*女*")</formula>
    </cfRule>
  </conditionalFormatting>
  <conditionalFormatting sqref="DC36:DD37">
    <cfRule type="expression" priority="701" aboveAverage="0" equalAverage="0" bottom="0" percent="0" rank="0" text="" dxfId="700">
      <formula>COUNTIF(DF34,"*女*")</formula>
    </cfRule>
  </conditionalFormatting>
  <conditionalFormatting sqref="DC7:DF7">
    <cfRule type="expression" priority="702" aboveAverage="0" equalAverage="0" bottom="0" percent="0" rank="0" text="" dxfId="701">
      <formula>COUNTIF(DF3,"*女*")</formula>
    </cfRule>
  </conditionalFormatting>
  <conditionalFormatting sqref="DC10:DF10">
    <cfRule type="expression" priority="703" aboveAverage="0" equalAverage="0" bottom="0" percent="0" rank="0" text="" dxfId="702">
      <formula>COUNTIF(DF3,"*女*")</formula>
    </cfRule>
  </conditionalFormatting>
  <conditionalFormatting sqref="DC17:DF17">
    <cfRule type="expression" priority="704" aboveAverage="0" equalAverage="0" bottom="0" percent="0" rank="0" text="" dxfId="703">
      <formula>COUNTIF(DF13,"*女*")</formula>
    </cfRule>
  </conditionalFormatting>
  <conditionalFormatting sqref="DC20:DF20">
    <cfRule type="expression" priority="705" aboveAverage="0" equalAverage="0" bottom="0" percent="0" rank="0" text="" dxfId="704">
      <formula>COUNTIF(DF13,"*女*")</formula>
    </cfRule>
  </conditionalFormatting>
  <conditionalFormatting sqref="DC28:DF28">
    <cfRule type="expression" priority="706" aboveAverage="0" equalAverage="0" bottom="0" percent="0" rank="0" text="" dxfId="705">
      <formula>COUNTIF(DF24,"*女*")</formula>
    </cfRule>
  </conditionalFormatting>
  <conditionalFormatting sqref="DC31:DF31">
    <cfRule type="expression" priority="707" aboveAverage="0" equalAverage="0" bottom="0" percent="0" rank="0" text="" dxfId="706">
      <formula>COUNTIF(DF24,"*女*")</formula>
    </cfRule>
  </conditionalFormatting>
  <conditionalFormatting sqref="DC38:DF38">
    <cfRule type="expression" priority="708" aboveAverage="0" equalAverage="0" bottom="0" percent="0" rank="0" text="" dxfId="707">
      <formula>COUNTIF(DF34,"*女*")</formula>
    </cfRule>
  </conditionalFormatting>
  <conditionalFormatting sqref="DC41:DF41">
    <cfRule type="expression" priority="709" aboveAverage="0" equalAverage="0" bottom="0" percent="0" rank="0" text="" dxfId="708">
      <formula>COUNTIF(DF34,"*女*")</formula>
    </cfRule>
  </conditionalFormatting>
  <conditionalFormatting sqref="DD9:DF9">
    <cfRule type="expression" priority="710" aboveAverage="0" equalAverage="0" bottom="0" percent="0" rank="0" text="" dxfId="709">
      <formula>COUNTIF(DF3,"*女*")</formula>
    </cfRule>
  </conditionalFormatting>
  <conditionalFormatting sqref="DD19:DF19">
    <cfRule type="expression" priority="711" aboveAverage="0" equalAverage="0" bottom="0" percent="0" rank="0" text="" dxfId="710">
      <formula>COUNTIF(DF13,"*女*")</formula>
    </cfRule>
  </conditionalFormatting>
  <conditionalFormatting sqref="DD30:DF30">
    <cfRule type="expression" priority="712" aboveAverage="0" equalAverage="0" bottom="0" percent="0" rank="0" text="" dxfId="711">
      <formula>COUNTIF(DF24,"*女*")</formula>
    </cfRule>
  </conditionalFormatting>
  <conditionalFormatting sqref="DD40:DF40">
    <cfRule type="expression" priority="713" aboveAverage="0" equalAverage="0" bottom="0" percent="0" rank="0" text="" dxfId="712">
      <formula>COUNTIF(DF34,"*女*")</formula>
    </cfRule>
  </conditionalFormatting>
  <conditionalFormatting sqref="DF3:DF4">
    <cfRule type="expression" priority="714" aboveAverage="0" equalAverage="0" bottom="0" percent="0" rank="0" text="" dxfId="713">
      <formula>COUNTIF(DF3,"*女*")</formula>
    </cfRule>
  </conditionalFormatting>
  <conditionalFormatting sqref="DF5:DF6">
    <cfRule type="expression" priority="715" aboveAverage="0" equalAverage="0" bottom="0" percent="0" rank="0" text="" dxfId="714">
      <formula>COUNTIF(DF3,"*女*")</formula>
    </cfRule>
  </conditionalFormatting>
  <conditionalFormatting sqref="DF13:DF14">
    <cfRule type="expression" priority="716" aboveAverage="0" equalAverage="0" bottom="0" percent="0" rank="0" text="" dxfId="715">
      <formula>COUNTIF(DF13,"*女*")</formula>
    </cfRule>
  </conditionalFormatting>
  <conditionalFormatting sqref="DF15:DF16">
    <cfRule type="expression" priority="717" aboveAverage="0" equalAverage="0" bottom="0" percent="0" rank="0" text="" dxfId="716">
      <formula>COUNTIF(DF13,"*女*")</formula>
    </cfRule>
  </conditionalFormatting>
  <conditionalFormatting sqref="DF24:DF25">
    <cfRule type="expression" priority="718" aboveAverage="0" equalAverage="0" bottom="0" percent="0" rank="0" text="" dxfId="717">
      <formula>COUNTIF(DF24,"*女*")</formula>
    </cfRule>
  </conditionalFormatting>
  <conditionalFormatting sqref="DF26:DF27">
    <cfRule type="expression" priority="719" aboveAverage="0" equalAverage="0" bottom="0" percent="0" rank="0" text="" dxfId="718">
      <formula>COUNTIF(DF24,"*女*")</formula>
    </cfRule>
  </conditionalFormatting>
  <conditionalFormatting sqref="DF34:DF35">
    <cfRule type="expression" priority="720" aboveAverage="0" equalAverage="0" bottom="0" percent="0" rank="0" text="" dxfId="719">
      <formula>COUNTIF(DF34,"*女*")</formula>
    </cfRule>
  </conditionalFormatting>
  <conditionalFormatting sqref="DF36:DF37">
    <cfRule type="expression" priority="721" aboveAverage="0" equalAverage="0" bottom="0" percent="0" rank="0" text="" dxfId="720">
      <formula>COUNTIF(DF34,"*女*")</formula>
    </cfRule>
  </conditionalFormatting>
  <dataValidations count="2">
    <dataValidation allowBlank="true" errorStyle="stop" operator="between" showDropDown="false" showErrorMessage="false" showInputMessage="true" sqref="B7:E7 H7:K7 M7:P7 S7:V7 X7:AA7 AD7:AG7 AI7:AL7 AO7:AR7 AT7:AW7 AZ7:BC7 BE7:BH7 BK7:BN7 BP7:BS7 BV7:BY7 CA7:CD7 CG7:CJ7 CL7:CO7 CR7:CU7 CW7:CZ7 DC7:DF7 B17:E17 H17:K17 M17:P17 S17:V17 X17:AA17 AD17:AG17 AI17:AL17 AO17:AR17 AT17:AW17 AZ17:BC17 BE17:BH17 BK17:BN17 BP17:BS17 BV17:BY17 CA17:CD17 CG17:CJ17 CL17:CO17 CR17:CU17 CW17:CZ17 DC17:DF17 B28:E28 H28:K28 M28:P28 S28:V28 X28:AA28 AD28:AG28 AI28:AL28 AO28:AR28 AT28:AW28 AZ28:BC28 BE28:BH28 BK28:BN28 BP28:BS28 BV28:BY28 CA28:CD28 CG28:CJ28 CL28:CO28 CR28:CU28 CW28:CZ28 DC28:DF28 B38:E38 M38:P38 S38:V38 X38:AA38 AD38:AG38 AI38:AL38 AO38:AR38 AT38:AW38 AZ38:BC38 BE38:BH38 BK38:BN38 BP38:BS38 BV38:BY38 CA38:CD38 CG38:CJ38 CL38:CO38 CR38:CU38 CW38:CZ38 DC38:DF38" type="none">
      <formula1>0</formula1>
      <formula2>0</formula2>
    </dataValidation>
    <dataValidation allowBlank="true" errorStyle="stop" operator="between" showDropDown="false" showErrorMessage="false" showInputMessage="true" sqref="H38:K38" type="list">
      <formula1>#ref!</formula1>
      <formula2>0</formula2>
    </dataValidation>
  </dataValidations>
  <printOptions headings="false" gridLines="false" gridLinesSet="true" horizontalCentered="true" verticalCentered="true"/>
  <pageMargins left="0.196527777777778" right="0.196527777777778" top="0.196527777777778" bottom="0.196527777777778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7" manualBreakCount="7">
    <brk id="11" man="true" max="65535" min="0"/>
    <brk id="22" man="true" max="65535" min="0"/>
    <brk id="33" man="true" max="65535" min="0"/>
    <brk id="44" man="true" max="65535" min="0"/>
    <brk id="55" man="true" max="65535" min="0"/>
    <brk id="66" man="true" max="65535" min="0"/>
    <brk id="77" man="true" max="65535" min="0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G30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A3" activeCellId="0" sqref="A3"/>
    </sheetView>
  </sheetViews>
  <sheetFormatPr defaultColWidth="8.68359375" defaultRowHeight="13.5" zeroHeight="false" outlineLevelRow="0" outlineLevelCol="0"/>
  <cols>
    <col collapsed="false" customWidth="true" hidden="false" outlineLevel="0" max="1" min="1" style="0" width="10.62"/>
    <col collapsed="false" customWidth="true" hidden="false" outlineLevel="0" max="2" min="2" style="0" width="20.01"/>
    <col collapsed="false" customWidth="true" hidden="false" outlineLevel="0" max="3" min="3" style="0" width="12.5"/>
    <col collapsed="false" customWidth="true" hidden="false" outlineLevel="0" max="4" min="4" style="0" width="6.26"/>
    <col collapsed="false" customWidth="true" hidden="false" outlineLevel="0" max="5" min="5" style="0" width="20.62"/>
    <col collapsed="false" customWidth="true" hidden="false" outlineLevel="0" max="6" min="6" style="0" width="16.26"/>
  </cols>
  <sheetData>
    <row r="1" customFormat="false" ht="35.25" hidden="false" customHeight="true" outlineLevel="0" collapsed="false">
      <c r="A1" s="39" t="s">
        <v>56</v>
      </c>
      <c r="B1" s="39"/>
      <c r="C1" s="40" t="s">
        <v>126</v>
      </c>
      <c r="D1" s="40"/>
      <c r="E1" s="40"/>
      <c r="F1" s="40"/>
      <c r="G1" s="40"/>
    </row>
    <row r="2" s="41" customFormat="true" ht="35.25" hidden="false" customHeight="false" outlineLevel="0" collapsed="false">
      <c r="A2" s="30" t="s">
        <v>25</v>
      </c>
      <c r="B2" s="31" t="s">
        <v>26</v>
      </c>
      <c r="C2" s="31" t="s">
        <v>27</v>
      </c>
      <c r="D2" s="30" t="s">
        <v>28</v>
      </c>
      <c r="E2" s="30" t="s">
        <v>29</v>
      </c>
      <c r="F2" s="30" t="s">
        <v>30</v>
      </c>
      <c r="G2" s="30" t="s">
        <v>31</v>
      </c>
    </row>
    <row r="3" customFormat="false" ht="27" hidden="false" customHeight="true" outlineLevel="0" collapsed="false">
      <c r="A3" s="42"/>
      <c r="B3" s="42"/>
      <c r="C3" s="42"/>
      <c r="D3" s="42"/>
      <c r="E3" s="42"/>
      <c r="F3" s="43"/>
      <c r="G3" s="43"/>
    </row>
    <row r="4" customFormat="false" ht="27" hidden="false" customHeight="true" outlineLevel="0" collapsed="false">
      <c r="A4" s="42"/>
      <c r="B4" s="42"/>
      <c r="C4" s="42"/>
      <c r="D4" s="42"/>
      <c r="E4" s="42"/>
      <c r="F4" s="43"/>
      <c r="G4" s="43"/>
    </row>
    <row r="5" customFormat="false" ht="27" hidden="false" customHeight="true" outlineLevel="0" collapsed="false">
      <c r="A5" s="42"/>
      <c r="B5" s="42"/>
      <c r="C5" s="42"/>
      <c r="D5" s="42"/>
      <c r="E5" s="42"/>
      <c r="F5" s="43"/>
      <c r="G5" s="43"/>
    </row>
    <row r="6" customFormat="false" ht="27" hidden="false" customHeight="true" outlineLevel="0" collapsed="false">
      <c r="A6" s="42"/>
      <c r="B6" s="42"/>
      <c r="C6" s="42"/>
      <c r="D6" s="42"/>
      <c r="E6" s="42"/>
      <c r="F6" s="43"/>
      <c r="G6" s="43"/>
    </row>
    <row r="7" customFormat="false" ht="27" hidden="false" customHeight="true" outlineLevel="0" collapsed="false">
      <c r="A7" s="42"/>
      <c r="B7" s="42"/>
      <c r="C7" s="42"/>
      <c r="D7" s="42"/>
      <c r="E7" s="42"/>
      <c r="F7" s="43"/>
      <c r="G7" s="43"/>
    </row>
    <row r="8" customFormat="false" ht="27" hidden="false" customHeight="true" outlineLevel="0" collapsed="false">
      <c r="A8" s="42"/>
      <c r="B8" s="42"/>
      <c r="C8" s="42"/>
      <c r="D8" s="42"/>
      <c r="E8" s="42"/>
      <c r="F8" s="43"/>
      <c r="G8" s="43"/>
    </row>
    <row r="9" customFormat="false" ht="27" hidden="false" customHeight="true" outlineLevel="0" collapsed="false">
      <c r="A9" s="42"/>
      <c r="B9" s="42"/>
      <c r="C9" s="42"/>
      <c r="D9" s="42"/>
      <c r="E9" s="42"/>
      <c r="F9" s="43"/>
      <c r="G9" s="43"/>
    </row>
    <row r="10" customFormat="false" ht="27" hidden="false" customHeight="true" outlineLevel="0" collapsed="false">
      <c r="A10" s="42"/>
      <c r="B10" s="42"/>
      <c r="C10" s="42"/>
      <c r="D10" s="42"/>
      <c r="E10" s="42"/>
      <c r="F10" s="43"/>
      <c r="G10" s="43"/>
    </row>
    <row r="11" customFormat="false" ht="27" hidden="false" customHeight="true" outlineLevel="0" collapsed="false">
      <c r="A11" s="42"/>
      <c r="B11" s="42"/>
      <c r="C11" s="42"/>
      <c r="D11" s="42"/>
      <c r="E11" s="42"/>
      <c r="F11" s="43"/>
      <c r="G11" s="43"/>
    </row>
    <row r="12" customFormat="false" ht="27" hidden="false" customHeight="true" outlineLevel="0" collapsed="false">
      <c r="A12" s="42"/>
      <c r="B12" s="42"/>
      <c r="C12" s="42"/>
      <c r="D12" s="42"/>
      <c r="E12" s="42"/>
      <c r="F12" s="43"/>
      <c r="G12" s="43"/>
    </row>
    <row r="13" customFormat="false" ht="27" hidden="false" customHeight="true" outlineLevel="0" collapsed="false">
      <c r="A13" s="42"/>
      <c r="B13" s="42"/>
      <c r="C13" s="42"/>
      <c r="D13" s="42"/>
      <c r="E13" s="42"/>
      <c r="F13" s="43"/>
      <c r="G13" s="43"/>
    </row>
    <row r="14" customFormat="false" ht="27" hidden="false" customHeight="true" outlineLevel="0" collapsed="false">
      <c r="A14" s="42"/>
      <c r="B14" s="42"/>
      <c r="C14" s="42"/>
      <c r="D14" s="42"/>
      <c r="E14" s="42"/>
      <c r="F14" s="43"/>
      <c r="G14" s="43"/>
    </row>
    <row r="15" customFormat="false" ht="27" hidden="false" customHeight="true" outlineLevel="0" collapsed="false">
      <c r="A15" s="42"/>
      <c r="B15" s="42"/>
      <c r="C15" s="42"/>
      <c r="D15" s="42"/>
      <c r="E15" s="42"/>
      <c r="F15" s="43"/>
      <c r="G15" s="43"/>
    </row>
    <row r="16" customFormat="false" ht="27" hidden="false" customHeight="true" outlineLevel="0" collapsed="false">
      <c r="A16" s="42"/>
      <c r="B16" s="42"/>
      <c r="C16" s="42"/>
      <c r="D16" s="42"/>
      <c r="E16" s="42"/>
      <c r="F16" s="43"/>
      <c r="G16" s="43"/>
    </row>
    <row r="17" customFormat="false" ht="27" hidden="false" customHeight="true" outlineLevel="0" collapsed="false">
      <c r="A17" s="42"/>
      <c r="B17" s="42"/>
      <c r="C17" s="42"/>
      <c r="D17" s="42"/>
      <c r="E17" s="42"/>
      <c r="F17" s="43"/>
      <c r="G17" s="43"/>
    </row>
    <row r="18" customFormat="false" ht="27" hidden="false" customHeight="true" outlineLevel="0" collapsed="false">
      <c r="A18" s="42"/>
      <c r="B18" s="42"/>
      <c r="C18" s="42"/>
      <c r="D18" s="42"/>
      <c r="E18" s="42"/>
      <c r="F18" s="43"/>
      <c r="G18" s="43"/>
    </row>
    <row r="19" customFormat="false" ht="27" hidden="false" customHeight="true" outlineLevel="0" collapsed="false">
      <c r="A19" s="42"/>
      <c r="B19" s="42"/>
      <c r="C19" s="42"/>
      <c r="D19" s="42"/>
      <c r="E19" s="42"/>
      <c r="F19" s="43"/>
      <c r="G19" s="43"/>
    </row>
    <row r="20" customFormat="false" ht="27" hidden="false" customHeight="true" outlineLevel="0" collapsed="false">
      <c r="A20" s="42"/>
      <c r="B20" s="42"/>
      <c r="C20" s="42"/>
      <c r="D20" s="42"/>
      <c r="E20" s="42"/>
      <c r="F20" s="43"/>
      <c r="G20" s="43"/>
    </row>
    <row r="21" customFormat="false" ht="27" hidden="false" customHeight="true" outlineLevel="0" collapsed="false">
      <c r="A21" s="42"/>
      <c r="B21" s="42"/>
      <c r="C21" s="42"/>
      <c r="D21" s="42"/>
      <c r="E21" s="42"/>
      <c r="F21" s="43"/>
      <c r="G21" s="43"/>
    </row>
    <row r="22" customFormat="false" ht="27" hidden="false" customHeight="true" outlineLevel="0" collapsed="false">
      <c r="A22" s="42"/>
      <c r="B22" s="42"/>
      <c r="C22" s="42"/>
      <c r="D22" s="42"/>
      <c r="E22" s="42"/>
      <c r="F22" s="43"/>
      <c r="G22" s="43"/>
    </row>
    <row r="23" customFormat="false" ht="27" hidden="false" customHeight="true" outlineLevel="0" collapsed="false">
      <c r="A23" s="42"/>
      <c r="B23" s="42"/>
      <c r="C23" s="42"/>
      <c r="D23" s="42"/>
      <c r="E23" s="42"/>
      <c r="F23" s="43"/>
      <c r="G23" s="43"/>
    </row>
    <row r="24" customFormat="false" ht="27" hidden="false" customHeight="true" outlineLevel="0" collapsed="false">
      <c r="A24" s="42"/>
      <c r="B24" s="42"/>
      <c r="C24" s="42"/>
      <c r="D24" s="42"/>
      <c r="E24" s="42"/>
      <c r="F24" s="43"/>
      <c r="G24" s="43"/>
    </row>
    <row r="25" customFormat="false" ht="27" hidden="false" customHeight="true" outlineLevel="0" collapsed="false">
      <c r="A25" s="42"/>
      <c r="B25" s="42"/>
      <c r="C25" s="42"/>
      <c r="D25" s="42"/>
      <c r="E25" s="42"/>
      <c r="F25" s="43"/>
      <c r="G25" s="43"/>
    </row>
    <row r="26" customFormat="false" ht="27" hidden="false" customHeight="true" outlineLevel="0" collapsed="false">
      <c r="A26" s="42"/>
      <c r="B26" s="42"/>
      <c r="C26" s="42"/>
      <c r="D26" s="42"/>
      <c r="E26" s="42"/>
      <c r="F26" s="43"/>
      <c r="G26" s="43"/>
    </row>
    <row r="27" customFormat="false" ht="27" hidden="false" customHeight="true" outlineLevel="0" collapsed="false">
      <c r="A27" s="42"/>
      <c r="B27" s="42"/>
      <c r="C27" s="42"/>
      <c r="D27" s="42"/>
      <c r="E27" s="42"/>
      <c r="F27" s="43"/>
      <c r="G27" s="43"/>
    </row>
    <row r="28" customFormat="false" ht="27" hidden="false" customHeight="true" outlineLevel="0" collapsed="false">
      <c r="A28" s="42"/>
      <c r="B28" s="42"/>
      <c r="C28" s="42"/>
      <c r="D28" s="42"/>
      <c r="E28" s="42"/>
      <c r="F28" s="43"/>
      <c r="G28" s="43"/>
    </row>
    <row r="29" customFormat="false" ht="27" hidden="false" customHeight="true" outlineLevel="0" collapsed="false">
      <c r="A29" s="42"/>
      <c r="B29" s="42"/>
      <c r="C29" s="42"/>
      <c r="D29" s="42"/>
      <c r="E29" s="42"/>
      <c r="F29" s="43"/>
      <c r="G29" s="43"/>
    </row>
    <row r="30" customFormat="false" ht="27" hidden="false" customHeight="true" outlineLevel="0" collapsed="false">
      <c r="A30" s="42"/>
      <c r="B30" s="42"/>
      <c r="C30" s="42"/>
      <c r="D30" s="42"/>
      <c r="E30" s="42"/>
      <c r="F30" s="43"/>
      <c r="G30" s="43"/>
    </row>
  </sheetData>
  <sheetProtection sheet="true" objects="true" scenarios="true"/>
  <mergeCells count="2">
    <mergeCell ref="A1:B1"/>
    <mergeCell ref="C1:G1"/>
  </mergeCells>
  <printOptions headings="false" gridLines="false" gridLinesSet="true" horizontalCentered="false" verticalCentered="false"/>
  <pageMargins left="0.708333333333333" right="0.708333333333333" top="0.551388888888889" bottom="0.551388888888889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G30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A3" activeCellId="0" sqref="A3"/>
    </sheetView>
  </sheetViews>
  <sheetFormatPr defaultColWidth="8.68359375" defaultRowHeight="13.5" zeroHeight="false" outlineLevelRow="0" outlineLevelCol="0"/>
  <cols>
    <col collapsed="false" customWidth="true" hidden="false" outlineLevel="0" max="1" min="1" style="0" width="10.62"/>
    <col collapsed="false" customWidth="true" hidden="false" outlineLevel="0" max="2" min="2" style="0" width="20.01"/>
    <col collapsed="false" customWidth="true" hidden="false" outlineLevel="0" max="3" min="3" style="0" width="12.5"/>
    <col collapsed="false" customWidth="true" hidden="false" outlineLevel="0" max="4" min="4" style="0" width="6.26"/>
    <col collapsed="false" customWidth="true" hidden="false" outlineLevel="0" max="5" min="5" style="0" width="20.62"/>
    <col collapsed="false" customWidth="true" hidden="false" outlineLevel="0" max="6" min="6" style="0" width="16.26"/>
  </cols>
  <sheetData>
    <row r="1" customFormat="false" ht="35.25" hidden="false" customHeight="true" outlineLevel="0" collapsed="false">
      <c r="A1" s="39" t="s">
        <v>56</v>
      </c>
      <c r="B1" s="39"/>
      <c r="C1" s="44" t="s">
        <v>127</v>
      </c>
      <c r="D1" s="44"/>
      <c r="E1" s="44"/>
      <c r="F1" s="44"/>
      <c r="G1" s="44"/>
    </row>
    <row r="2" s="41" customFormat="true" ht="35.25" hidden="false" customHeight="false" outlineLevel="0" collapsed="false">
      <c r="A2" s="30" t="s">
        <v>25</v>
      </c>
      <c r="B2" s="31" t="s">
        <v>26</v>
      </c>
      <c r="C2" s="31" t="s">
        <v>27</v>
      </c>
      <c r="D2" s="30" t="s">
        <v>28</v>
      </c>
      <c r="E2" s="30" t="s">
        <v>29</v>
      </c>
      <c r="F2" s="30" t="s">
        <v>30</v>
      </c>
      <c r="G2" s="30" t="s">
        <v>31</v>
      </c>
    </row>
    <row r="3" customFormat="false" ht="27" hidden="false" customHeight="true" outlineLevel="0" collapsed="false">
      <c r="A3" s="45"/>
      <c r="B3" s="45"/>
      <c r="C3" s="45"/>
      <c r="D3" s="45"/>
      <c r="E3" s="45"/>
      <c r="F3" s="46"/>
      <c r="G3" s="46"/>
    </row>
    <row r="4" customFormat="false" ht="27" hidden="false" customHeight="true" outlineLevel="0" collapsed="false">
      <c r="A4" s="45"/>
      <c r="B4" s="45"/>
      <c r="C4" s="45"/>
      <c r="D4" s="45"/>
      <c r="E4" s="45"/>
      <c r="F4" s="46"/>
      <c r="G4" s="46"/>
    </row>
    <row r="5" customFormat="false" ht="27" hidden="false" customHeight="true" outlineLevel="0" collapsed="false">
      <c r="A5" s="45"/>
      <c r="B5" s="45"/>
      <c r="C5" s="45"/>
      <c r="D5" s="45"/>
      <c r="E5" s="45"/>
      <c r="F5" s="46"/>
      <c r="G5" s="46"/>
    </row>
    <row r="6" customFormat="false" ht="27" hidden="false" customHeight="true" outlineLevel="0" collapsed="false">
      <c r="A6" s="45"/>
      <c r="B6" s="45"/>
      <c r="C6" s="45"/>
      <c r="D6" s="45"/>
      <c r="E6" s="45"/>
      <c r="F6" s="46"/>
      <c r="G6" s="46"/>
    </row>
    <row r="7" customFormat="false" ht="27" hidden="false" customHeight="true" outlineLevel="0" collapsed="false">
      <c r="A7" s="45"/>
      <c r="B7" s="45"/>
      <c r="C7" s="45"/>
      <c r="D7" s="45"/>
      <c r="E7" s="45"/>
      <c r="F7" s="46"/>
      <c r="G7" s="46"/>
    </row>
    <row r="8" customFormat="false" ht="27" hidden="false" customHeight="true" outlineLevel="0" collapsed="false">
      <c r="A8" s="45"/>
      <c r="B8" s="45"/>
      <c r="C8" s="45"/>
      <c r="D8" s="45"/>
      <c r="E8" s="45"/>
      <c r="F8" s="46"/>
      <c r="G8" s="46"/>
    </row>
    <row r="9" customFormat="false" ht="27" hidden="false" customHeight="true" outlineLevel="0" collapsed="false">
      <c r="A9" s="45"/>
      <c r="B9" s="45"/>
      <c r="C9" s="45"/>
      <c r="D9" s="45"/>
      <c r="E9" s="45"/>
      <c r="F9" s="46"/>
      <c r="G9" s="46"/>
    </row>
    <row r="10" customFormat="false" ht="27" hidden="false" customHeight="true" outlineLevel="0" collapsed="false">
      <c r="A10" s="45"/>
      <c r="B10" s="45"/>
      <c r="C10" s="45"/>
      <c r="D10" s="45"/>
      <c r="E10" s="45"/>
      <c r="F10" s="46"/>
      <c r="G10" s="46"/>
    </row>
    <row r="11" customFormat="false" ht="27" hidden="false" customHeight="true" outlineLevel="0" collapsed="false">
      <c r="A11" s="45"/>
      <c r="B11" s="45"/>
      <c r="C11" s="45"/>
      <c r="D11" s="45"/>
      <c r="E11" s="45"/>
      <c r="F11" s="46"/>
      <c r="G11" s="46"/>
    </row>
    <row r="12" customFormat="false" ht="27" hidden="false" customHeight="true" outlineLevel="0" collapsed="false">
      <c r="A12" s="45"/>
      <c r="B12" s="45"/>
      <c r="C12" s="45"/>
      <c r="D12" s="45"/>
      <c r="E12" s="45"/>
      <c r="F12" s="46"/>
      <c r="G12" s="46"/>
    </row>
    <row r="13" customFormat="false" ht="27" hidden="false" customHeight="true" outlineLevel="0" collapsed="false">
      <c r="A13" s="45"/>
      <c r="B13" s="45"/>
      <c r="C13" s="45"/>
      <c r="D13" s="45"/>
      <c r="E13" s="45"/>
      <c r="F13" s="46"/>
      <c r="G13" s="46"/>
    </row>
    <row r="14" customFormat="false" ht="27" hidden="false" customHeight="true" outlineLevel="0" collapsed="false">
      <c r="A14" s="45"/>
      <c r="B14" s="45"/>
      <c r="C14" s="45"/>
      <c r="D14" s="45"/>
      <c r="E14" s="45"/>
      <c r="F14" s="46"/>
      <c r="G14" s="46"/>
    </row>
    <row r="15" customFormat="false" ht="27" hidden="false" customHeight="true" outlineLevel="0" collapsed="false">
      <c r="A15" s="45"/>
      <c r="B15" s="45"/>
      <c r="C15" s="45"/>
      <c r="D15" s="45"/>
      <c r="E15" s="45"/>
      <c r="F15" s="46"/>
      <c r="G15" s="46"/>
    </row>
    <row r="16" customFormat="false" ht="27" hidden="false" customHeight="true" outlineLevel="0" collapsed="false">
      <c r="A16" s="45"/>
      <c r="B16" s="45"/>
      <c r="C16" s="45"/>
      <c r="D16" s="45"/>
      <c r="E16" s="45"/>
      <c r="F16" s="46"/>
      <c r="G16" s="46"/>
    </row>
    <row r="17" customFormat="false" ht="27" hidden="false" customHeight="true" outlineLevel="0" collapsed="false">
      <c r="A17" s="45"/>
      <c r="B17" s="45"/>
      <c r="C17" s="45"/>
      <c r="D17" s="45"/>
      <c r="E17" s="45"/>
      <c r="F17" s="46"/>
      <c r="G17" s="46"/>
    </row>
    <row r="18" customFormat="false" ht="27" hidden="false" customHeight="true" outlineLevel="0" collapsed="false">
      <c r="A18" s="45"/>
      <c r="B18" s="45"/>
      <c r="C18" s="45"/>
      <c r="D18" s="45"/>
      <c r="E18" s="45"/>
      <c r="F18" s="46"/>
      <c r="G18" s="46"/>
    </row>
    <row r="19" customFormat="false" ht="27" hidden="false" customHeight="true" outlineLevel="0" collapsed="false">
      <c r="A19" s="45"/>
      <c r="B19" s="45"/>
      <c r="C19" s="45"/>
      <c r="D19" s="45"/>
      <c r="E19" s="45"/>
      <c r="F19" s="46"/>
      <c r="G19" s="46"/>
    </row>
    <row r="20" customFormat="false" ht="27" hidden="false" customHeight="true" outlineLevel="0" collapsed="false">
      <c r="A20" s="45"/>
      <c r="B20" s="45"/>
      <c r="C20" s="45"/>
      <c r="D20" s="45"/>
      <c r="E20" s="45"/>
      <c r="F20" s="46"/>
      <c r="G20" s="46"/>
    </row>
    <row r="21" customFormat="false" ht="27" hidden="false" customHeight="true" outlineLevel="0" collapsed="false">
      <c r="A21" s="45"/>
      <c r="B21" s="45"/>
      <c r="C21" s="45"/>
      <c r="D21" s="45"/>
      <c r="E21" s="45"/>
      <c r="F21" s="46"/>
      <c r="G21" s="46"/>
    </row>
    <row r="22" customFormat="false" ht="27" hidden="false" customHeight="true" outlineLevel="0" collapsed="false">
      <c r="A22" s="45"/>
      <c r="B22" s="45"/>
      <c r="C22" s="45"/>
      <c r="D22" s="45"/>
      <c r="E22" s="45"/>
      <c r="F22" s="46"/>
      <c r="G22" s="46"/>
    </row>
    <row r="23" customFormat="false" ht="27" hidden="false" customHeight="true" outlineLevel="0" collapsed="false">
      <c r="A23" s="45"/>
      <c r="B23" s="45"/>
      <c r="C23" s="45"/>
      <c r="D23" s="45"/>
      <c r="E23" s="45"/>
      <c r="F23" s="46"/>
      <c r="G23" s="46"/>
    </row>
    <row r="24" customFormat="false" ht="27" hidden="false" customHeight="true" outlineLevel="0" collapsed="false">
      <c r="A24" s="45"/>
      <c r="B24" s="45"/>
      <c r="C24" s="45"/>
      <c r="D24" s="45"/>
      <c r="E24" s="45"/>
      <c r="F24" s="46"/>
      <c r="G24" s="46"/>
    </row>
    <row r="25" customFormat="false" ht="27" hidden="false" customHeight="true" outlineLevel="0" collapsed="false">
      <c r="A25" s="45"/>
      <c r="B25" s="45"/>
      <c r="C25" s="45"/>
      <c r="D25" s="45"/>
      <c r="E25" s="45"/>
      <c r="F25" s="46"/>
      <c r="G25" s="46"/>
    </row>
    <row r="26" customFormat="false" ht="27" hidden="false" customHeight="true" outlineLevel="0" collapsed="false">
      <c r="A26" s="45"/>
      <c r="B26" s="45"/>
      <c r="C26" s="45"/>
      <c r="D26" s="45"/>
      <c r="E26" s="45"/>
      <c r="F26" s="46"/>
      <c r="G26" s="46"/>
    </row>
    <row r="27" customFormat="false" ht="27" hidden="false" customHeight="true" outlineLevel="0" collapsed="false">
      <c r="A27" s="45"/>
      <c r="B27" s="45"/>
      <c r="C27" s="45"/>
      <c r="D27" s="45"/>
      <c r="E27" s="45"/>
      <c r="F27" s="46"/>
      <c r="G27" s="46"/>
    </row>
    <row r="28" customFormat="false" ht="27" hidden="false" customHeight="true" outlineLevel="0" collapsed="false">
      <c r="A28" s="45"/>
      <c r="B28" s="45"/>
      <c r="C28" s="45"/>
      <c r="D28" s="45"/>
      <c r="E28" s="45"/>
      <c r="F28" s="46"/>
      <c r="G28" s="46"/>
    </row>
    <row r="29" customFormat="false" ht="27" hidden="false" customHeight="true" outlineLevel="0" collapsed="false">
      <c r="A29" s="45"/>
      <c r="B29" s="45"/>
      <c r="C29" s="45"/>
      <c r="D29" s="45"/>
      <c r="E29" s="45"/>
      <c r="F29" s="46"/>
      <c r="G29" s="46"/>
    </row>
    <row r="30" customFormat="false" ht="27" hidden="false" customHeight="true" outlineLevel="0" collapsed="false">
      <c r="A30" s="45"/>
      <c r="B30" s="45"/>
      <c r="C30" s="45"/>
      <c r="D30" s="45"/>
      <c r="E30" s="45"/>
      <c r="F30" s="46"/>
      <c r="G30" s="46"/>
    </row>
  </sheetData>
  <sheetProtection sheet="true" objects="true" scenarios="true"/>
  <mergeCells count="2">
    <mergeCell ref="A1:B1"/>
    <mergeCell ref="C1:G1"/>
  </mergeCells>
  <printOptions headings="false" gridLines="false" gridLinesSet="true" horizontalCentered="false" verticalCentered="false"/>
  <pageMargins left="0.708333333333333" right="0.708333333333333" top="0.551388888888889" bottom="0.551388888888889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T100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D3" activeCellId="0" sqref="D3"/>
    </sheetView>
  </sheetViews>
  <sheetFormatPr defaultColWidth="9.00390625" defaultRowHeight="13.5" zeroHeight="false" outlineLevelRow="0" outlineLevelCol="0"/>
  <cols>
    <col collapsed="false" customWidth="true" hidden="false" outlineLevel="0" max="1" min="1" style="47" width="5.13"/>
    <col collapsed="false" customWidth="true" hidden="false" outlineLevel="0" max="2" min="2" style="48" width="3.63"/>
    <col collapsed="false" customWidth="true" hidden="false" outlineLevel="0" max="3" min="3" style="47" width="12.62"/>
    <col collapsed="false" customWidth="true" hidden="false" outlineLevel="0" max="4" min="4" style="47" width="16"/>
    <col collapsed="false" customWidth="true" hidden="true" outlineLevel="0" max="5" min="5" style="47" width="3.37"/>
    <col collapsed="false" customWidth="true" hidden="true" outlineLevel="0" max="6" min="6" style="47" width="4.63"/>
    <col collapsed="false" customWidth="true" hidden="false" outlineLevel="0" max="7" min="7" style="47" width="6.63"/>
    <col collapsed="false" customWidth="true" hidden="false" outlineLevel="0" max="8" min="8" style="47" width="18.62"/>
    <col collapsed="false" customWidth="true" hidden="false" outlineLevel="0" max="9" min="9" style="47" width="5.76"/>
    <col collapsed="false" customWidth="true" hidden="true" outlineLevel="0" max="10" min="10" style="47" width="5.87"/>
    <col collapsed="false" customWidth="true" hidden="false" outlineLevel="0" max="11" min="11" style="47" width="9.62"/>
    <col collapsed="false" customWidth="true" hidden="false" outlineLevel="0" max="12" min="12" style="47" width="6.63"/>
    <col collapsed="false" customWidth="true" hidden="false" outlineLevel="0" max="13" min="13" style="47" width="0.87"/>
    <col collapsed="false" customWidth="true" hidden="false" outlineLevel="0" max="14" min="14" style="47" width="3.63"/>
    <col collapsed="false" customWidth="true" hidden="false" outlineLevel="0" max="15" min="15" style="47" width="15.62"/>
    <col collapsed="false" customWidth="true" hidden="false" outlineLevel="0" max="16" min="16" style="47" width="12.62"/>
    <col collapsed="false" customWidth="true" hidden="false" outlineLevel="0" max="17" min="17" style="47" width="1.75"/>
    <col collapsed="false" customWidth="true" hidden="false" outlineLevel="0" max="18" min="18" style="47" width="3.63"/>
    <col collapsed="false" customWidth="true" hidden="false" outlineLevel="0" max="19" min="19" style="47" width="15.62"/>
    <col collapsed="false" customWidth="true" hidden="false" outlineLevel="0" max="20" min="20" style="47" width="12.62"/>
    <col collapsed="false" customWidth="false" hidden="false" outlineLevel="0" max="1024" min="21" style="47" width="9"/>
  </cols>
  <sheetData>
    <row r="1" customFormat="false" ht="18.75" hidden="false" customHeight="false" outlineLevel="0" collapsed="false">
      <c r="A1" s="142" t="s">
        <v>128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</row>
    <row r="2" customFormat="false" ht="15" hidden="false" customHeight="true" outlineLevel="0" collapsed="false">
      <c r="B2" s="50"/>
      <c r="N2" s="51"/>
      <c r="O2" s="47" t="s">
        <v>60</v>
      </c>
    </row>
    <row r="3" customFormat="false" ht="15" hidden="false" customHeight="true" outlineLevel="0" collapsed="false">
      <c r="C3" s="52" t="s">
        <v>61</v>
      </c>
      <c r="D3" s="53"/>
      <c r="E3" s="53"/>
      <c r="F3" s="53"/>
      <c r="G3" s="53"/>
      <c r="H3" s="53"/>
      <c r="K3" s="54" t="s">
        <v>62</v>
      </c>
      <c r="L3" s="54"/>
      <c r="M3" s="55"/>
      <c r="N3" s="56" t="s">
        <v>63</v>
      </c>
      <c r="O3" s="57"/>
    </row>
    <row r="4" customFormat="false" ht="15" hidden="false" customHeight="true" outlineLevel="0" collapsed="false">
      <c r="C4" s="52" t="s">
        <v>64</v>
      </c>
      <c r="D4" s="53"/>
      <c r="E4" s="53"/>
      <c r="F4" s="53"/>
      <c r="G4" s="53"/>
      <c r="H4" s="53"/>
      <c r="K4" s="58" t="s">
        <v>129</v>
      </c>
      <c r="L4" s="58"/>
      <c r="M4" s="58"/>
      <c r="N4" s="59"/>
      <c r="O4" s="57" t="n">
        <f aca="false">P4*N4</f>
        <v>0</v>
      </c>
      <c r="P4" s="60" t="n">
        <v>700</v>
      </c>
      <c r="Q4" s="61"/>
    </row>
    <row r="5" customFormat="false" ht="15" hidden="false" customHeight="true" outlineLevel="0" collapsed="false">
      <c r="C5" s="52" t="s">
        <v>66</v>
      </c>
      <c r="D5" s="53"/>
      <c r="E5" s="53"/>
      <c r="F5" s="53"/>
      <c r="G5" s="53"/>
      <c r="H5" s="53"/>
      <c r="K5" s="58" t="s">
        <v>130</v>
      </c>
      <c r="L5" s="58"/>
      <c r="M5" s="58"/>
      <c r="N5" s="59"/>
      <c r="O5" s="57" t="n">
        <f aca="false">P5*N5</f>
        <v>0</v>
      </c>
      <c r="P5" s="60" t="n">
        <v>500</v>
      </c>
      <c r="Q5" s="61"/>
    </row>
    <row r="6" customFormat="false" ht="15" hidden="false" customHeight="true" outlineLevel="0" collapsed="false">
      <c r="C6" s="52" t="s">
        <v>68</v>
      </c>
      <c r="D6" s="53"/>
      <c r="E6" s="53"/>
      <c r="F6" s="53"/>
      <c r="G6" s="53"/>
      <c r="H6" s="53"/>
      <c r="I6" s="62"/>
      <c r="J6" s="62"/>
      <c r="K6" s="58" t="s">
        <v>131</v>
      </c>
      <c r="L6" s="58"/>
      <c r="M6" s="58"/>
      <c r="N6" s="59" t="n">
        <v>0</v>
      </c>
      <c r="O6" s="57" t="n">
        <f aca="false">P6*N6</f>
        <v>0</v>
      </c>
      <c r="P6" s="60" t="n">
        <v>1000</v>
      </c>
      <c r="Q6" s="62"/>
    </row>
    <row r="7" customFormat="false" ht="15" hidden="false" customHeight="true" outlineLevel="0" collapsed="false">
      <c r="C7" s="63" t="s">
        <v>70</v>
      </c>
      <c r="K7" s="58"/>
      <c r="L7" s="58"/>
      <c r="M7" s="58"/>
      <c r="N7" s="59" t="n">
        <v>0</v>
      </c>
      <c r="O7" s="57" t="n">
        <f aca="false">P7*N7</f>
        <v>0</v>
      </c>
      <c r="P7" s="60"/>
    </row>
    <row r="8" customFormat="false" ht="15" hidden="false" customHeight="true" outlineLevel="0" collapsed="false">
      <c r="K8" s="58"/>
      <c r="L8" s="58"/>
      <c r="M8" s="58"/>
      <c r="N8" s="59"/>
      <c r="O8" s="57" t="n">
        <f aca="false">P8*N8</f>
        <v>0</v>
      </c>
      <c r="P8" s="60"/>
    </row>
    <row r="9" customFormat="false" ht="15" hidden="false" customHeight="true" outlineLevel="0" collapsed="false">
      <c r="K9" s="58"/>
      <c r="L9" s="58"/>
      <c r="M9" s="58"/>
      <c r="N9" s="59"/>
      <c r="O9" s="57" t="n">
        <f aca="false">P9*N9</f>
        <v>0</v>
      </c>
      <c r="P9" s="60"/>
    </row>
    <row r="10" customFormat="false" ht="13.5" hidden="false" customHeight="false" outlineLevel="0" collapsed="false">
      <c r="A10" s="47" t="s">
        <v>73</v>
      </c>
      <c r="K10" s="58" t="s">
        <v>74</v>
      </c>
      <c r="L10" s="58"/>
      <c r="M10" s="58"/>
      <c r="N10" s="57" t="n">
        <f aca="false">SUM(N4:N9)</f>
        <v>0</v>
      </c>
      <c r="O10" s="64" t="n">
        <f aca="false">N4*P4+N5*P5+N6*P6+N7*P7+N8*P8+N9*P9</f>
        <v>0</v>
      </c>
      <c r="P10" s="65"/>
    </row>
    <row r="11" customFormat="false" ht="13.5" hidden="false" customHeight="false" outlineLevel="0" collapsed="false">
      <c r="A11" s="47" t="n">
        <v>1</v>
      </c>
      <c r="B11" s="47" t="s">
        <v>75</v>
      </c>
    </row>
    <row r="12" customFormat="false" ht="13.5" hidden="false" customHeight="false" outlineLevel="0" collapsed="false">
      <c r="B12" s="47" t="s">
        <v>76</v>
      </c>
    </row>
    <row r="13" customFormat="false" ht="13.5" hidden="false" customHeight="false" outlineLevel="0" collapsed="false">
      <c r="B13" s="47" t="s">
        <v>77</v>
      </c>
    </row>
    <row r="14" customFormat="false" ht="13.5" hidden="false" customHeight="false" outlineLevel="0" collapsed="false">
      <c r="B14" s="47" t="s">
        <v>78</v>
      </c>
    </row>
    <row r="15" customFormat="false" ht="13.5" hidden="false" customHeight="false" outlineLevel="0" collapsed="false">
      <c r="B15" s="47" t="s">
        <v>79</v>
      </c>
    </row>
    <row r="16" customFormat="false" ht="13.5" hidden="false" customHeight="false" outlineLevel="0" collapsed="false">
      <c r="B16" s="63" t="s">
        <v>80</v>
      </c>
    </row>
    <row r="17" customFormat="false" ht="13.5" hidden="false" customHeight="false" outlineLevel="0" collapsed="false">
      <c r="A17" s="47" t="n">
        <v>2</v>
      </c>
      <c r="B17" s="63" t="s">
        <v>81</v>
      </c>
      <c r="K17" s="66"/>
      <c r="N17" s="66"/>
    </row>
    <row r="18" customFormat="false" ht="14.25" hidden="false" customHeight="false" outlineLevel="0" collapsed="false">
      <c r="A18" s="47" t="n">
        <v>3</v>
      </c>
      <c r="B18" s="47" t="s">
        <v>82</v>
      </c>
      <c r="K18" s="66"/>
    </row>
    <row r="19" customFormat="false" ht="13.5" hidden="false" customHeight="false" outlineLevel="0" collapsed="false">
      <c r="B19" s="67" t="s">
        <v>83</v>
      </c>
      <c r="C19" s="68" t="s">
        <v>84</v>
      </c>
      <c r="D19" s="68" t="s">
        <v>85</v>
      </c>
      <c r="E19" s="68" t="s">
        <v>86</v>
      </c>
      <c r="F19" s="68" t="s">
        <v>87</v>
      </c>
      <c r="G19" s="68" t="s">
        <v>88</v>
      </c>
      <c r="H19" s="68" t="s">
        <v>89</v>
      </c>
      <c r="I19" s="69" t="s">
        <v>90</v>
      </c>
      <c r="J19" s="68"/>
      <c r="K19" s="68" t="s">
        <v>91</v>
      </c>
      <c r="L19" s="70" t="s">
        <v>92</v>
      </c>
      <c r="M19" s="48"/>
      <c r="O19" s="71"/>
    </row>
    <row r="20" customFormat="false" ht="15" hidden="false" customHeight="true" outlineLevel="0" collapsed="false">
      <c r="A20" s="72" t="s">
        <v>93</v>
      </c>
      <c r="B20" s="73" t="n">
        <v>31</v>
      </c>
      <c r="C20" s="74" t="str">
        <f aca="false">IF(ISBLANK(B20),"",VLOOKUP(B20,$N$22:$P$100,2,FALSE()))</f>
        <v>中学男子１年</v>
      </c>
      <c r="D20" s="74" t="str">
        <f aca="false">IF(ISBLANK(B20),"",VLOOKUP(B20,$N$22:$P$100,3,FALSE()))</f>
        <v>100m</v>
      </c>
      <c r="E20" s="74"/>
      <c r="F20" s="74"/>
      <c r="G20" s="74" t="n">
        <v>1234</v>
      </c>
      <c r="H20" s="75" t="s">
        <v>94</v>
      </c>
      <c r="I20" s="74" t="n">
        <v>3</v>
      </c>
      <c r="J20" s="74"/>
      <c r="K20" s="76" t="n">
        <v>12.34</v>
      </c>
      <c r="L20" s="77"/>
      <c r="M20" s="48"/>
      <c r="O20" s="47" t="s">
        <v>95</v>
      </c>
    </row>
    <row r="21" customFormat="false" ht="15" hidden="false" customHeight="true" outlineLevel="0" collapsed="false">
      <c r="A21" s="47" t="n">
        <v>1</v>
      </c>
      <c r="B21" s="78"/>
      <c r="C21" s="79" t="str">
        <f aca="false">IF(ISBLANK(B21),"",VLOOKUP(B21,$N$22:$P$100,2,FALSE()))</f>
        <v/>
      </c>
      <c r="D21" s="80" t="str">
        <f aca="false">IF(ISBLANK(B21),"",VLOOKUP(B21,$N$22:$P$100,3,FALSE()))</f>
        <v/>
      </c>
      <c r="E21" s="81"/>
      <c r="F21" s="81"/>
      <c r="G21" s="82"/>
      <c r="H21" s="83" t="str">
        <f aca="false">IF(G21="","",IF(COUNTIF(C21,"*女*"),VLOOKUP(G21,出場選手データ中学生女子!$A$3:$F$81,2,FALSE()),VLOOKUP(G21,出場選手データ中学生男子!$A$3:$F$79,2,FALSE())))</f>
        <v/>
      </c>
      <c r="I21" s="83" t="str">
        <f aca="false">IF(G21="","",IF(COUNTIF(C21,"*女*"),VLOOKUP(G21,出場選手データ中学生女子!$A$3:$F$81,4,FALSE()),VLOOKUP(G21,出場選手データ中学生男子!$A$3:$F$79,4,FALSE())))</f>
        <v/>
      </c>
      <c r="J21" s="84" t="n">
        <f aca="false">D$3</f>
        <v>0</v>
      </c>
      <c r="K21" s="85"/>
      <c r="L21" s="86"/>
      <c r="M21" s="87"/>
      <c r="N21" s="52" t="s">
        <v>96</v>
      </c>
      <c r="O21" s="52" t="s">
        <v>84</v>
      </c>
      <c r="P21" s="88" t="s">
        <v>85</v>
      </c>
      <c r="Q21" s="89"/>
      <c r="R21" s="88" t="s">
        <v>96</v>
      </c>
      <c r="S21" s="52" t="s">
        <v>84</v>
      </c>
      <c r="T21" s="88" t="s">
        <v>85</v>
      </c>
    </row>
    <row r="22" customFormat="false" ht="15" hidden="false" customHeight="true" outlineLevel="0" collapsed="false">
      <c r="A22" s="47" t="n">
        <v>2</v>
      </c>
      <c r="B22" s="90"/>
      <c r="C22" s="79" t="str">
        <f aca="false">IF(ISBLANK(B22),"",VLOOKUP(B22,$N$22:$P$100,2,FALSE()))</f>
        <v/>
      </c>
      <c r="D22" s="52" t="str">
        <f aca="false">IF(ISBLANK(B22),"",VLOOKUP(B22,$N$22:$P$100,3,FALSE()))</f>
        <v/>
      </c>
      <c r="E22" s="91"/>
      <c r="F22" s="91"/>
      <c r="G22" s="92"/>
      <c r="H22" s="93" t="str">
        <f aca="false">IF(G22="","",IF(COUNTIF(C22,"*女*"),VLOOKUP(G22,出場選手データ中学生女子!$A$3:$F$81,2,FALSE()),VLOOKUP(G22,出場選手データ中学生男子!$A$3:$F$79,2,FALSE())))</f>
        <v/>
      </c>
      <c r="I22" s="93" t="str">
        <f aca="false">IF(G22="","",IF(COUNTIF(C22,"*女*"),VLOOKUP(G22,出場選手データ中学生女子!$A$3:$F$81,4,FALSE()),VLOOKUP(G22,出場選手データ中学生男子!$A$3:$F$79,4,FALSE())))</f>
        <v/>
      </c>
      <c r="J22" s="94" t="n">
        <f aca="false">D$3</f>
        <v>0</v>
      </c>
      <c r="K22" s="95"/>
      <c r="L22" s="96"/>
      <c r="M22" s="87"/>
      <c r="N22" s="97" t="n">
        <v>31</v>
      </c>
      <c r="O22" s="98" t="s">
        <v>132</v>
      </c>
      <c r="P22" s="88" t="s">
        <v>98</v>
      </c>
      <c r="Q22" s="99"/>
      <c r="R22" s="100" t="n">
        <v>41</v>
      </c>
      <c r="S22" s="101" t="s">
        <v>133</v>
      </c>
      <c r="T22" s="102" t="s">
        <v>98</v>
      </c>
    </row>
    <row r="23" customFormat="false" ht="15" hidden="false" customHeight="true" outlineLevel="0" collapsed="false">
      <c r="A23" s="47" t="n">
        <v>3</v>
      </c>
      <c r="B23" s="90"/>
      <c r="C23" s="79" t="str">
        <f aca="false">IF(ISBLANK(B23),"",VLOOKUP(B23,$N$22:$P$100,2,FALSE()))</f>
        <v/>
      </c>
      <c r="D23" s="52" t="str">
        <f aca="false">IF(ISBLANK(B23),"",VLOOKUP(B23,$N$22:$P$100,3,FALSE()))</f>
        <v/>
      </c>
      <c r="E23" s="91"/>
      <c r="F23" s="91"/>
      <c r="G23" s="92"/>
      <c r="H23" s="93" t="str">
        <f aca="false">IF(G23="","",IF(COUNTIF(C23,"*女*"),VLOOKUP(G23,出場選手データ中学生女子!$A$3:$F$81,2,FALSE()),VLOOKUP(G23,出場選手データ中学生男子!$A$3:$F$79,2,FALSE())))</f>
        <v/>
      </c>
      <c r="I23" s="93" t="str">
        <f aca="false">IF(G23="","",IF(COUNTIF(C23,"*女*"),VLOOKUP(G23,出場選手データ中学生女子!$A$3:$F$81,4,FALSE()),VLOOKUP(G23,出場選手データ中学生男子!$A$3:$F$79,4,FALSE())))</f>
        <v/>
      </c>
      <c r="J23" s="94" t="n">
        <f aca="false">D$3</f>
        <v>0</v>
      </c>
      <c r="K23" s="95"/>
      <c r="L23" s="96"/>
      <c r="M23" s="87"/>
      <c r="N23" s="97" t="n">
        <v>32</v>
      </c>
      <c r="O23" s="98" t="s">
        <v>134</v>
      </c>
      <c r="P23" s="88" t="s">
        <v>98</v>
      </c>
      <c r="Q23" s="99"/>
      <c r="R23" s="100" t="n">
        <v>42</v>
      </c>
      <c r="S23" s="101" t="s">
        <v>135</v>
      </c>
      <c r="T23" s="102" t="s">
        <v>98</v>
      </c>
    </row>
    <row r="24" customFormat="false" ht="15" hidden="false" customHeight="true" outlineLevel="0" collapsed="false">
      <c r="A24" s="47" t="n">
        <v>4</v>
      </c>
      <c r="B24" s="90"/>
      <c r="C24" s="79" t="str">
        <f aca="false">IF(ISBLANK(B24),"",VLOOKUP(B24,$N$22:$P$100,2,FALSE()))</f>
        <v/>
      </c>
      <c r="D24" s="52" t="str">
        <f aca="false">IF(ISBLANK(B24),"",VLOOKUP(B24,$N$22:$P$100,3,FALSE()))</f>
        <v/>
      </c>
      <c r="E24" s="91"/>
      <c r="F24" s="91"/>
      <c r="G24" s="92"/>
      <c r="H24" s="93" t="str">
        <f aca="false">IF(G24="","",IF(COUNTIF(C24,"*女*"),VLOOKUP(G24,出場選手データ中学生女子!$A$3:$F$81,2,FALSE()),VLOOKUP(G24,出場選手データ中学生男子!$A$3:$F$79,2,FALSE())))</f>
        <v/>
      </c>
      <c r="I24" s="93" t="str">
        <f aca="false">IF(G24="","",IF(COUNTIF(C24,"*女*"),VLOOKUP(G24,出場選手データ中学生女子!$A$3:$F$81,4,FALSE()),VLOOKUP(G24,出場選手データ中学生男子!$A$3:$F$79,4,FALSE())))</f>
        <v/>
      </c>
      <c r="J24" s="94" t="n">
        <f aca="false">D$3</f>
        <v>0</v>
      </c>
      <c r="K24" s="95"/>
      <c r="L24" s="96"/>
      <c r="M24" s="87"/>
      <c r="N24" s="97" t="n">
        <v>33</v>
      </c>
      <c r="O24" s="98" t="s">
        <v>136</v>
      </c>
      <c r="P24" s="88" t="s">
        <v>98</v>
      </c>
      <c r="Q24" s="99"/>
      <c r="R24" s="100" t="n">
        <v>43</v>
      </c>
      <c r="S24" s="101" t="s">
        <v>137</v>
      </c>
      <c r="T24" s="102" t="s">
        <v>98</v>
      </c>
    </row>
    <row r="25" customFormat="false" ht="15" hidden="false" customHeight="true" outlineLevel="0" collapsed="false">
      <c r="A25" s="47" t="n">
        <v>5</v>
      </c>
      <c r="B25" s="90"/>
      <c r="C25" s="79" t="str">
        <f aca="false">IF(ISBLANK(B25),"",VLOOKUP(B25,$N$22:$P$100,2,FALSE()))</f>
        <v/>
      </c>
      <c r="D25" s="52" t="str">
        <f aca="false">IF(ISBLANK(B25),"",VLOOKUP(B25,$N$22:$P$100,3,FALSE()))</f>
        <v/>
      </c>
      <c r="E25" s="91"/>
      <c r="F25" s="91"/>
      <c r="G25" s="92"/>
      <c r="H25" s="93" t="str">
        <f aca="false">IF(G25="","",IF(COUNTIF(C25,"*女*"),VLOOKUP(G25,出場選手データ中学生女子!$A$3:$F$81,2,FALSE()),VLOOKUP(G25,出場選手データ中学生男子!$A$3:$F$79,2,FALSE())))</f>
        <v/>
      </c>
      <c r="I25" s="93" t="str">
        <f aca="false">IF(G25="","",IF(COUNTIF(C25,"*女*"),VLOOKUP(G25,出場選手データ中学生女子!$A$3:$F$81,4,FALSE()),VLOOKUP(G25,出場選手データ中学生男子!$A$3:$F$79,4,FALSE())))</f>
        <v/>
      </c>
      <c r="J25" s="94" t="n">
        <f aca="false">D$3</f>
        <v>0</v>
      </c>
      <c r="K25" s="95"/>
      <c r="L25" s="96"/>
      <c r="M25" s="87"/>
      <c r="N25" s="97" t="n">
        <v>34</v>
      </c>
      <c r="O25" s="98" t="s">
        <v>138</v>
      </c>
      <c r="P25" s="103" t="s">
        <v>100</v>
      </c>
      <c r="Q25" s="99"/>
      <c r="R25" s="100" t="n">
        <v>44</v>
      </c>
      <c r="S25" s="101" t="s">
        <v>139</v>
      </c>
      <c r="T25" s="102" t="s">
        <v>100</v>
      </c>
    </row>
    <row r="26" customFormat="false" ht="15" hidden="false" customHeight="true" outlineLevel="0" collapsed="false">
      <c r="A26" s="47" t="n">
        <v>6</v>
      </c>
      <c r="B26" s="90"/>
      <c r="C26" s="79" t="str">
        <f aca="false">IF(ISBLANK(B26),"",VLOOKUP(B26,$N$22:$P$100,2,FALSE()))</f>
        <v/>
      </c>
      <c r="D26" s="52" t="str">
        <f aca="false">IF(ISBLANK(B26),"",VLOOKUP(B26,$N$22:$P$100,3,FALSE()))</f>
        <v/>
      </c>
      <c r="E26" s="91"/>
      <c r="F26" s="91"/>
      <c r="G26" s="92"/>
      <c r="H26" s="93" t="str">
        <f aca="false">IF(G26="","",IF(COUNTIF(C26,"*女*"),VLOOKUP(G26,出場選手データ中学生女子!$A$3:$F$81,2,FALSE()),VLOOKUP(G26,出場選手データ中学生男子!$A$3:$F$79,2,FALSE())))</f>
        <v/>
      </c>
      <c r="I26" s="93" t="str">
        <f aca="false">IF(G26="","",IF(COUNTIF(C26,"*女*"),VLOOKUP(G26,出場選手データ中学生女子!$A$3:$F$81,4,FALSE()),VLOOKUP(G26,出場選手データ中学生男子!$A$3:$F$79,4,FALSE())))</f>
        <v/>
      </c>
      <c r="J26" s="94" t="n">
        <f aca="false">D$3</f>
        <v>0</v>
      </c>
      <c r="K26" s="95"/>
      <c r="L26" s="96"/>
      <c r="M26" s="87"/>
      <c r="N26" s="97" t="n">
        <v>35</v>
      </c>
      <c r="O26" s="98" t="s">
        <v>138</v>
      </c>
      <c r="P26" s="88" t="s">
        <v>101</v>
      </c>
      <c r="Q26" s="99"/>
      <c r="R26" s="100" t="n">
        <v>45</v>
      </c>
      <c r="S26" s="101" t="s">
        <v>139</v>
      </c>
      <c r="T26" s="102" t="s">
        <v>101</v>
      </c>
    </row>
    <row r="27" customFormat="false" ht="15" hidden="false" customHeight="true" outlineLevel="0" collapsed="false">
      <c r="A27" s="47" t="n">
        <v>7</v>
      </c>
      <c r="B27" s="90"/>
      <c r="C27" s="79" t="str">
        <f aca="false">IF(ISBLANK(B27),"",VLOOKUP(B27,$N$22:$P$100,2,FALSE()))</f>
        <v/>
      </c>
      <c r="D27" s="52" t="str">
        <f aca="false">IF(ISBLANK(B27),"",VLOOKUP(B27,$N$22:$P$100,3,FALSE()))</f>
        <v/>
      </c>
      <c r="E27" s="91"/>
      <c r="F27" s="91"/>
      <c r="G27" s="92"/>
      <c r="H27" s="93" t="str">
        <f aca="false">IF(G27="","",IF(COUNTIF(C27,"*女*"),VLOOKUP(G27,出場選手データ中学生女子!$A$3:$F$81,2,FALSE()),VLOOKUP(G27,出場選手データ中学生男子!$A$3:$F$79,2,FALSE())))</f>
        <v/>
      </c>
      <c r="I27" s="93" t="str">
        <f aca="false">IF(G27="","",IF(COUNTIF(C27,"*女*"),VLOOKUP(G27,出場選手データ中学生女子!$A$3:$F$81,4,FALSE()),VLOOKUP(G27,出場選手データ中学生男子!$A$3:$F$79,4,FALSE())))</f>
        <v/>
      </c>
      <c r="J27" s="94" t="n">
        <f aca="false">D$3</f>
        <v>0</v>
      </c>
      <c r="K27" s="95"/>
      <c r="L27" s="96"/>
      <c r="M27" s="87"/>
      <c r="N27" s="97" t="n">
        <v>36</v>
      </c>
      <c r="O27" s="98" t="s">
        <v>138</v>
      </c>
      <c r="P27" s="88" t="s">
        <v>102</v>
      </c>
      <c r="Q27" s="99"/>
      <c r="R27" s="100" t="n">
        <v>46</v>
      </c>
      <c r="S27" s="101" t="s">
        <v>139</v>
      </c>
      <c r="T27" s="102" t="s">
        <v>102</v>
      </c>
    </row>
    <row r="28" customFormat="false" ht="15" hidden="false" customHeight="true" outlineLevel="0" collapsed="false">
      <c r="A28" s="47" t="n">
        <v>8</v>
      </c>
      <c r="B28" s="90"/>
      <c r="C28" s="79" t="str">
        <f aca="false">IF(ISBLANK(B28),"",VLOOKUP(B28,$N$22:$P$100,2,FALSE()))</f>
        <v/>
      </c>
      <c r="D28" s="52" t="str">
        <f aca="false">IF(ISBLANK(B28),"",VLOOKUP(B28,$N$22:$P$100,3,FALSE()))</f>
        <v/>
      </c>
      <c r="E28" s="91"/>
      <c r="F28" s="91"/>
      <c r="G28" s="92"/>
      <c r="H28" s="93" t="str">
        <f aca="false">IF(G28="","",IF(COUNTIF(C28,"*女*"),VLOOKUP(G28,出場選手データ中学生女子!$A$3:$F$81,2,FALSE()),VLOOKUP(G28,出場選手データ中学生男子!$A$3:$F$79,2,FALSE())))</f>
        <v/>
      </c>
      <c r="I28" s="93" t="str">
        <f aca="false">IF(G28="","",IF(COUNTIF(C28,"*女*"),VLOOKUP(G28,出場選手データ中学生女子!$A$3:$F$81,4,FALSE()),VLOOKUP(G28,出場選手データ中学生男子!$A$3:$F$79,4,FALSE())))</f>
        <v/>
      </c>
      <c r="J28" s="94" t="n">
        <f aca="false">D$3</f>
        <v>0</v>
      </c>
      <c r="K28" s="95"/>
      <c r="L28" s="96"/>
      <c r="M28" s="87"/>
      <c r="N28" s="97" t="n">
        <v>37</v>
      </c>
      <c r="O28" s="98" t="s">
        <v>138</v>
      </c>
      <c r="P28" s="88" t="s">
        <v>103</v>
      </c>
      <c r="Q28" s="99"/>
      <c r="R28" s="100" t="n">
        <v>47</v>
      </c>
      <c r="S28" s="101" t="s">
        <v>139</v>
      </c>
      <c r="T28" s="102" t="s">
        <v>103</v>
      </c>
    </row>
    <row r="29" customFormat="false" ht="15" hidden="false" customHeight="true" outlineLevel="0" collapsed="false">
      <c r="A29" s="47" t="n">
        <v>9</v>
      </c>
      <c r="B29" s="90"/>
      <c r="C29" s="79" t="str">
        <f aca="false">IF(ISBLANK(B29),"",VLOOKUP(B29,$N$22:$P$100,2,FALSE()))</f>
        <v/>
      </c>
      <c r="D29" s="52" t="str">
        <f aca="false">IF(ISBLANK(B29),"",VLOOKUP(B29,$N$22:$P$100,3,FALSE()))</f>
        <v/>
      </c>
      <c r="E29" s="91"/>
      <c r="F29" s="91"/>
      <c r="G29" s="92"/>
      <c r="H29" s="93" t="str">
        <f aca="false">IF(G29="","",IF(COUNTIF(C29,"*女*"),VLOOKUP(G29,出場選手データ中学生女子!$A$3:$F$81,2,FALSE()),VLOOKUP(G29,出場選手データ中学生男子!$A$3:$F$79,2,FALSE())))</f>
        <v/>
      </c>
      <c r="I29" s="93" t="str">
        <f aca="false">IF(G29="","",IF(COUNTIF(C29,"*女*"),VLOOKUP(G29,出場選手データ中学生女子!$A$3:$F$81,4,FALSE()),VLOOKUP(G29,出場選手データ中学生男子!$A$3:$F$79,4,FALSE())))</f>
        <v/>
      </c>
      <c r="J29" s="94" t="n">
        <f aca="false">D$3</f>
        <v>0</v>
      </c>
      <c r="K29" s="95"/>
      <c r="L29" s="96"/>
      <c r="M29" s="87"/>
      <c r="N29" s="97" t="n">
        <v>38</v>
      </c>
      <c r="O29" s="98" t="s">
        <v>138</v>
      </c>
      <c r="P29" s="88" t="s">
        <v>140</v>
      </c>
      <c r="Q29" s="99"/>
      <c r="R29" s="100" t="n">
        <v>48</v>
      </c>
      <c r="S29" s="101" t="s">
        <v>139</v>
      </c>
      <c r="T29" s="102" t="s">
        <v>141</v>
      </c>
    </row>
    <row r="30" customFormat="false" ht="15" hidden="false" customHeight="true" outlineLevel="0" collapsed="false">
      <c r="A30" s="47" t="n">
        <v>10</v>
      </c>
      <c r="B30" s="90"/>
      <c r="C30" s="79" t="str">
        <f aca="false">IF(ISBLANK(B30),"",VLOOKUP(B30,$N$22:$P$100,2,FALSE()))</f>
        <v/>
      </c>
      <c r="D30" s="52" t="str">
        <f aca="false">IF(ISBLANK(B30),"",VLOOKUP(B30,$N$22:$P$100,3,FALSE()))</f>
        <v/>
      </c>
      <c r="E30" s="91"/>
      <c r="F30" s="91"/>
      <c r="G30" s="92"/>
      <c r="H30" s="93" t="str">
        <f aca="false">IF(G30="","",IF(COUNTIF(C30,"*女*"),VLOOKUP(G30,出場選手データ中学生女子!$A$3:$F$81,2,FALSE()),VLOOKUP(G30,出場選手データ中学生男子!$A$3:$F$79,2,FALSE())))</f>
        <v/>
      </c>
      <c r="I30" s="93" t="str">
        <f aca="false">IF(G30="","",IF(COUNTIF(C30,"*女*"),VLOOKUP(G30,出場選手データ中学生女子!$A$3:$F$81,4,FALSE()),VLOOKUP(G30,出場選手データ中学生男子!$A$3:$F$79,4,FALSE())))</f>
        <v/>
      </c>
      <c r="J30" s="94" t="n">
        <f aca="false">D$3</f>
        <v>0</v>
      </c>
      <c r="K30" s="95"/>
      <c r="L30" s="96"/>
      <c r="M30" s="87"/>
      <c r="N30" s="97" t="n">
        <v>39</v>
      </c>
      <c r="O30" s="98" t="s">
        <v>138</v>
      </c>
      <c r="P30" s="88" t="s">
        <v>142</v>
      </c>
      <c r="Q30" s="99"/>
      <c r="R30" s="100" t="n">
        <v>49</v>
      </c>
      <c r="S30" s="101" t="s">
        <v>139</v>
      </c>
      <c r="T30" s="102" t="s">
        <v>142</v>
      </c>
    </row>
    <row r="31" customFormat="false" ht="15" hidden="false" customHeight="true" outlineLevel="0" collapsed="false">
      <c r="A31" s="47" t="n">
        <v>11</v>
      </c>
      <c r="B31" s="90"/>
      <c r="C31" s="79" t="str">
        <f aca="false">IF(ISBLANK(B31),"",VLOOKUP(B31,$N$22:$P$100,2,FALSE()))</f>
        <v/>
      </c>
      <c r="D31" s="52" t="str">
        <f aca="false">IF(ISBLANK(B31),"",VLOOKUP(B31,$N$22:$P$100,3,FALSE()))</f>
        <v/>
      </c>
      <c r="E31" s="91"/>
      <c r="F31" s="91"/>
      <c r="G31" s="92"/>
      <c r="H31" s="93" t="str">
        <f aca="false">IF(G31="","",IF(COUNTIF(C31,"*女*"),VLOOKUP(G31,出場選手データ中学生女子!$A$3:$F$81,2,FALSE()),VLOOKUP(G31,出場選手データ中学生男子!$A$3:$F$79,2,FALSE())))</f>
        <v/>
      </c>
      <c r="I31" s="93" t="str">
        <f aca="false">IF(G31="","",IF(COUNTIF(C31,"*女*"),VLOOKUP(G31,出場選手データ中学生女子!$A$3:$F$81,4,FALSE()),VLOOKUP(G31,出場選手データ中学生男子!$A$3:$F$79,4,FALSE())))</f>
        <v/>
      </c>
      <c r="J31" s="94" t="n">
        <f aca="false">D$3</f>
        <v>0</v>
      </c>
      <c r="K31" s="95"/>
      <c r="L31" s="96"/>
      <c r="M31" s="87"/>
      <c r="N31" s="88" t="s">
        <v>96</v>
      </c>
      <c r="O31" s="52" t="s">
        <v>84</v>
      </c>
      <c r="P31" s="88" t="s">
        <v>85</v>
      </c>
      <c r="Q31" s="99"/>
      <c r="R31" s="100"/>
      <c r="S31" s="101"/>
      <c r="T31" s="102"/>
    </row>
    <row r="32" customFormat="false" ht="15" hidden="false" customHeight="true" outlineLevel="0" collapsed="false">
      <c r="A32" s="47" t="n">
        <v>12</v>
      </c>
      <c r="B32" s="90"/>
      <c r="C32" s="79" t="str">
        <f aca="false">IF(ISBLANK(B32),"",VLOOKUP(B32,$N$22:$P$100,2,FALSE()))</f>
        <v/>
      </c>
      <c r="D32" s="52" t="str">
        <f aca="false">IF(ISBLANK(B32),"",VLOOKUP(B32,$N$22:$P$100,3,FALSE()))</f>
        <v/>
      </c>
      <c r="E32" s="91"/>
      <c r="F32" s="91"/>
      <c r="G32" s="92"/>
      <c r="H32" s="93" t="str">
        <f aca="false">IF(G32="","",IF(COUNTIF(C32,"*女*"),VLOOKUP(G32,出場選手データ中学生女子!$A$3:$F$81,2,FALSE()),VLOOKUP(G32,出場選手データ中学生男子!$A$3:$F$79,2,FALSE())))</f>
        <v/>
      </c>
      <c r="I32" s="93" t="str">
        <f aca="false">IF(G32="","",IF(COUNTIF(C32,"*女*"),VLOOKUP(G32,出場選手データ中学生女子!$A$3:$F$81,4,FALSE()),VLOOKUP(G32,出場選手データ中学生男子!$A$3:$F$79,4,FALSE())))</f>
        <v/>
      </c>
      <c r="J32" s="94" t="n">
        <f aca="false">D$3</f>
        <v>0</v>
      </c>
      <c r="K32" s="95"/>
      <c r="L32" s="96"/>
      <c r="M32" s="87"/>
      <c r="N32" s="100" t="n">
        <v>41</v>
      </c>
      <c r="O32" s="101" t="s">
        <v>133</v>
      </c>
      <c r="P32" s="102" t="s">
        <v>98</v>
      </c>
      <c r="Q32" s="99"/>
      <c r="R32" s="100"/>
      <c r="S32" s="101"/>
      <c r="T32" s="102"/>
    </row>
    <row r="33" customFormat="false" ht="15" hidden="false" customHeight="true" outlineLevel="0" collapsed="false">
      <c r="A33" s="47" t="n">
        <v>13</v>
      </c>
      <c r="B33" s="90"/>
      <c r="C33" s="79" t="str">
        <f aca="false">IF(ISBLANK(B33),"",VLOOKUP(B33,$N$22:$P$100,2,FALSE()))</f>
        <v/>
      </c>
      <c r="D33" s="52" t="str">
        <f aca="false">IF(ISBLANK(B33),"",VLOOKUP(B33,$N$22:$P$100,3,FALSE()))</f>
        <v/>
      </c>
      <c r="E33" s="91"/>
      <c r="F33" s="91"/>
      <c r="G33" s="92"/>
      <c r="H33" s="93" t="str">
        <f aca="false">IF(G33="","",IF(COUNTIF(C33,"*女*"),VLOOKUP(G33,出場選手データ中学生女子!$A$3:$F$81,2,FALSE()),VLOOKUP(G33,出場選手データ中学生男子!$A$3:$F$79,2,FALSE())))</f>
        <v/>
      </c>
      <c r="I33" s="93" t="str">
        <f aca="false">IF(G33="","",IF(COUNTIF(C33,"*女*"),VLOOKUP(G33,出場選手データ中学生女子!$A$3:$F$81,4,FALSE()),VLOOKUP(G33,出場選手データ中学生男子!$A$3:$F$79,4,FALSE())))</f>
        <v/>
      </c>
      <c r="J33" s="94" t="n">
        <f aca="false">D$3</f>
        <v>0</v>
      </c>
      <c r="K33" s="95"/>
      <c r="L33" s="96"/>
      <c r="M33" s="87"/>
      <c r="N33" s="100" t="n">
        <v>42</v>
      </c>
      <c r="O33" s="101" t="s">
        <v>135</v>
      </c>
      <c r="P33" s="102" t="s">
        <v>98</v>
      </c>
      <c r="Q33" s="99"/>
      <c r="R33" s="100"/>
      <c r="S33" s="101"/>
      <c r="T33" s="102"/>
    </row>
    <row r="34" customFormat="false" ht="15" hidden="false" customHeight="true" outlineLevel="0" collapsed="false">
      <c r="A34" s="47" t="n">
        <v>14</v>
      </c>
      <c r="B34" s="90"/>
      <c r="C34" s="79" t="str">
        <f aca="false">IF(ISBLANK(B34),"",VLOOKUP(B34,$N$22:$P$100,2,FALSE()))</f>
        <v/>
      </c>
      <c r="D34" s="52" t="str">
        <f aca="false">IF(ISBLANK(B34),"",VLOOKUP(B34,$N$22:$P$100,3,FALSE()))</f>
        <v/>
      </c>
      <c r="E34" s="91"/>
      <c r="F34" s="91"/>
      <c r="G34" s="92"/>
      <c r="H34" s="93" t="str">
        <f aca="false">IF(G34="","",IF(COUNTIF(C34,"*女*"),VLOOKUP(G34,出場選手データ中学生女子!$A$3:$F$81,2,FALSE()),VLOOKUP(G34,出場選手データ中学生男子!$A$3:$F$79,2,FALSE())))</f>
        <v/>
      </c>
      <c r="I34" s="93" t="str">
        <f aca="false">IF(G34="","",IF(COUNTIF(C34,"*女*"),VLOOKUP(G34,出場選手データ中学生女子!$A$3:$F$81,4,FALSE()),VLOOKUP(G34,出場選手データ中学生男子!$A$3:$F$79,4,FALSE())))</f>
        <v/>
      </c>
      <c r="J34" s="94" t="n">
        <f aca="false">D$3</f>
        <v>0</v>
      </c>
      <c r="K34" s="95"/>
      <c r="L34" s="96"/>
      <c r="M34" s="87"/>
      <c r="N34" s="100" t="n">
        <v>43</v>
      </c>
      <c r="O34" s="101" t="s">
        <v>137</v>
      </c>
      <c r="P34" s="102" t="s">
        <v>98</v>
      </c>
      <c r="Q34" s="99"/>
      <c r="R34" s="100"/>
      <c r="S34" s="101"/>
      <c r="T34" s="102"/>
    </row>
    <row r="35" customFormat="false" ht="15" hidden="false" customHeight="true" outlineLevel="0" collapsed="false">
      <c r="A35" s="47" t="n">
        <v>15</v>
      </c>
      <c r="B35" s="90"/>
      <c r="C35" s="79" t="str">
        <f aca="false">IF(ISBLANK(B35),"",VLOOKUP(B35,$N$22:$P$100,2,FALSE()))</f>
        <v/>
      </c>
      <c r="D35" s="52" t="str">
        <f aca="false">IF(ISBLANK(B35),"",VLOOKUP(B35,$N$22:$P$100,3,FALSE()))</f>
        <v/>
      </c>
      <c r="E35" s="91"/>
      <c r="F35" s="91"/>
      <c r="G35" s="92"/>
      <c r="H35" s="93" t="str">
        <f aca="false">IF(G35="","",IF(COUNTIF(C35,"*女*"),VLOOKUP(G35,出場選手データ中学生女子!$A$3:$F$81,2,FALSE()),VLOOKUP(G35,出場選手データ中学生男子!$A$3:$F$79,2,FALSE())))</f>
        <v/>
      </c>
      <c r="I35" s="93" t="str">
        <f aca="false">IF(G35="","",IF(COUNTIF(C35,"*女*"),VLOOKUP(G35,出場選手データ中学生女子!$A$3:$F$81,4,FALSE()),VLOOKUP(G35,出場選手データ中学生男子!$A$3:$F$79,4,FALSE())))</f>
        <v/>
      </c>
      <c r="J35" s="94" t="n">
        <f aca="false">D$3</f>
        <v>0</v>
      </c>
      <c r="K35" s="95"/>
      <c r="L35" s="96"/>
      <c r="M35" s="87"/>
      <c r="N35" s="100" t="n">
        <v>44</v>
      </c>
      <c r="O35" s="101" t="s">
        <v>139</v>
      </c>
      <c r="P35" s="102" t="s">
        <v>100</v>
      </c>
      <c r="Q35" s="99"/>
      <c r="R35" s="100"/>
      <c r="S35" s="101"/>
      <c r="T35" s="102"/>
    </row>
    <row r="36" customFormat="false" ht="15" hidden="false" customHeight="true" outlineLevel="0" collapsed="false">
      <c r="A36" s="47" t="n">
        <v>16</v>
      </c>
      <c r="B36" s="90"/>
      <c r="C36" s="79" t="str">
        <f aca="false">IF(ISBLANK(B36),"",VLOOKUP(B36,$N$22:$P$100,2,FALSE()))</f>
        <v/>
      </c>
      <c r="D36" s="52" t="str">
        <f aca="false">IF(ISBLANK(B36),"",VLOOKUP(B36,$N$22:$P$100,3,FALSE()))</f>
        <v/>
      </c>
      <c r="E36" s="91"/>
      <c r="F36" s="91"/>
      <c r="G36" s="92"/>
      <c r="H36" s="93" t="str">
        <f aca="false">IF(G36="","",IF(COUNTIF(C36,"*女*"),VLOOKUP(G36,出場選手データ中学生女子!$A$3:$F$81,2,FALSE()),VLOOKUP(G36,出場選手データ中学生男子!$A$3:$F$79,2,FALSE())))</f>
        <v/>
      </c>
      <c r="I36" s="93" t="str">
        <f aca="false">IF(G36="","",IF(COUNTIF(C36,"*女*"),VLOOKUP(G36,出場選手データ中学生女子!$A$3:$F$81,4,FALSE()),VLOOKUP(G36,出場選手データ中学生男子!$A$3:$F$79,4,FALSE())))</f>
        <v/>
      </c>
      <c r="J36" s="94" t="n">
        <f aca="false">D$3</f>
        <v>0</v>
      </c>
      <c r="K36" s="95"/>
      <c r="L36" s="96"/>
      <c r="M36" s="87"/>
      <c r="N36" s="100" t="n">
        <v>45</v>
      </c>
      <c r="O36" s="101" t="s">
        <v>139</v>
      </c>
      <c r="P36" s="102" t="s">
        <v>101</v>
      </c>
      <c r="Q36" s="99"/>
      <c r="R36" s="100"/>
      <c r="S36" s="101"/>
      <c r="T36" s="102"/>
    </row>
    <row r="37" customFormat="false" ht="13.5" hidden="false" customHeight="false" outlineLevel="0" collapsed="false">
      <c r="A37" s="47" t="n">
        <v>17</v>
      </c>
      <c r="B37" s="90"/>
      <c r="C37" s="79" t="str">
        <f aca="false">IF(ISBLANK(B37),"",VLOOKUP(B37,$N$22:$P$100,2,FALSE()))</f>
        <v/>
      </c>
      <c r="D37" s="52" t="str">
        <f aca="false">IF(ISBLANK(B37),"",VLOOKUP(B37,$N$22:$P$100,3,FALSE()))</f>
        <v/>
      </c>
      <c r="E37" s="91"/>
      <c r="F37" s="91"/>
      <c r="G37" s="92"/>
      <c r="H37" s="93" t="str">
        <f aca="false">IF(G37="","",IF(COUNTIF(C37,"*女*"),VLOOKUP(G37,出場選手データ中学生女子!$A$3:$F$81,2,FALSE()),VLOOKUP(G37,出場選手データ中学生男子!$A$3:$F$79,2,FALSE())))</f>
        <v/>
      </c>
      <c r="I37" s="93" t="str">
        <f aca="false">IF(G37="","",IF(COUNTIF(C37,"*女*"),VLOOKUP(G37,出場選手データ中学生女子!$A$3:$F$81,4,FALSE()),VLOOKUP(G37,出場選手データ中学生男子!$A$3:$F$79,4,FALSE())))</f>
        <v/>
      </c>
      <c r="J37" s="94" t="n">
        <f aca="false">D$3</f>
        <v>0</v>
      </c>
      <c r="K37" s="95"/>
      <c r="L37" s="96"/>
      <c r="M37" s="87"/>
      <c r="N37" s="100" t="n">
        <v>46</v>
      </c>
      <c r="O37" s="101" t="s">
        <v>139</v>
      </c>
      <c r="P37" s="102" t="s">
        <v>102</v>
      </c>
      <c r="Q37" s="99"/>
      <c r="R37" s="89"/>
      <c r="S37" s="89"/>
      <c r="T37" s="48"/>
    </row>
    <row r="38" customFormat="false" ht="15" hidden="false" customHeight="true" outlineLevel="0" collapsed="false">
      <c r="A38" s="47" t="n">
        <v>18</v>
      </c>
      <c r="B38" s="90"/>
      <c r="C38" s="79" t="str">
        <f aca="false">IF(ISBLANK(B38),"",VLOOKUP(B38,$N$22:$P$100,2,FALSE()))</f>
        <v/>
      </c>
      <c r="D38" s="52" t="str">
        <f aca="false">IF(ISBLANK(B38),"",VLOOKUP(B38,$N$22:$P$100,3,FALSE()))</f>
        <v/>
      </c>
      <c r="E38" s="91"/>
      <c r="F38" s="91"/>
      <c r="G38" s="92"/>
      <c r="H38" s="93" t="str">
        <f aca="false">IF(G38="","",IF(COUNTIF(C38,"*女*"),VLOOKUP(G38,出場選手データ中学生女子!$A$3:$F$81,2,FALSE()),VLOOKUP(G38,出場選手データ中学生男子!$A$3:$F$79,2,FALSE())))</f>
        <v/>
      </c>
      <c r="I38" s="93" t="str">
        <f aca="false">IF(G38="","",IF(COUNTIF(C38,"*女*"),VLOOKUP(G38,出場選手データ中学生女子!$A$3:$F$81,4,FALSE()),VLOOKUP(G38,出場選手データ中学生男子!$A$3:$F$79,4,FALSE())))</f>
        <v/>
      </c>
      <c r="J38" s="94" t="n">
        <f aca="false">D$3</f>
        <v>0</v>
      </c>
      <c r="K38" s="95"/>
      <c r="L38" s="96"/>
      <c r="M38" s="87"/>
      <c r="N38" s="100" t="n">
        <v>47</v>
      </c>
      <c r="O38" s="101" t="s">
        <v>139</v>
      </c>
      <c r="P38" s="102" t="s">
        <v>103</v>
      </c>
      <c r="Q38" s="99"/>
      <c r="R38" s="89"/>
      <c r="S38" s="89"/>
      <c r="T38" s="48"/>
    </row>
    <row r="39" customFormat="false" ht="15" hidden="false" customHeight="true" outlineLevel="0" collapsed="false">
      <c r="A39" s="47" t="n">
        <v>19</v>
      </c>
      <c r="B39" s="90"/>
      <c r="C39" s="79" t="str">
        <f aca="false">IF(ISBLANK(B39),"",VLOOKUP(B39,$N$22:$P$100,2,FALSE()))</f>
        <v/>
      </c>
      <c r="D39" s="52" t="str">
        <f aca="false">IF(ISBLANK(B39),"",VLOOKUP(B39,$N$22:$P$100,3,FALSE()))</f>
        <v/>
      </c>
      <c r="E39" s="91"/>
      <c r="F39" s="91"/>
      <c r="G39" s="92"/>
      <c r="H39" s="93" t="str">
        <f aca="false">IF(G39="","",IF(COUNTIF(C39,"*女*"),VLOOKUP(G39,出場選手データ中学生女子!$A$3:$F$81,2,FALSE()),VLOOKUP(G39,出場選手データ中学生男子!$A$3:$F$79,2,FALSE())))</f>
        <v/>
      </c>
      <c r="I39" s="93" t="str">
        <f aca="false">IF(G39="","",IF(COUNTIF(C39,"*女*"),VLOOKUP(G39,出場選手データ中学生女子!$A$3:$F$81,4,FALSE()),VLOOKUP(G39,出場選手データ中学生男子!$A$3:$F$79,4,FALSE())))</f>
        <v/>
      </c>
      <c r="J39" s="94" t="n">
        <f aca="false">D$3</f>
        <v>0</v>
      </c>
      <c r="K39" s="95"/>
      <c r="L39" s="96"/>
      <c r="M39" s="87"/>
      <c r="N39" s="100" t="n">
        <v>48</v>
      </c>
      <c r="O39" s="101" t="s">
        <v>139</v>
      </c>
      <c r="P39" s="102" t="s">
        <v>141</v>
      </c>
      <c r="Q39" s="99"/>
      <c r="R39" s="89"/>
      <c r="S39" s="89"/>
      <c r="T39" s="48"/>
    </row>
    <row r="40" customFormat="false" ht="15" hidden="false" customHeight="true" outlineLevel="0" collapsed="false">
      <c r="A40" s="47" t="n">
        <v>20</v>
      </c>
      <c r="B40" s="90"/>
      <c r="C40" s="79" t="str">
        <f aca="false">IF(ISBLANK(B40),"",VLOOKUP(B40,$N$22:$P$100,2,FALSE()))</f>
        <v/>
      </c>
      <c r="D40" s="52" t="str">
        <f aca="false">IF(ISBLANK(B40),"",VLOOKUP(B40,$N$22:$P$100,3,FALSE()))</f>
        <v/>
      </c>
      <c r="E40" s="91"/>
      <c r="F40" s="91"/>
      <c r="G40" s="92"/>
      <c r="H40" s="93" t="str">
        <f aca="false">IF(G40="","",IF(COUNTIF(C40,"*女*"),VLOOKUP(G40,出場選手データ中学生女子!$A$3:$F$81,2,FALSE()),VLOOKUP(G40,出場選手データ中学生男子!$A$3:$F$79,2,FALSE())))</f>
        <v/>
      </c>
      <c r="I40" s="93" t="str">
        <f aca="false">IF(G40="","",IF(COUNTIF(C40,"*女*"),VLOOKUP(G40,出場選手データ中学生女子!$A$3:$F$81,4,FALSE()),VLOOKUP(G40,出場選手データ中学生男子!$A$3:$F$79,4,FALSE())))</f>
        <v/>
      </c>
      <c r="J40" s="94" t="n">
        <f aca="false">D$3</f>
        <v>0</v>
      </c>
      <c r="K40" s="95"/>
      <c r="L40" s="96"/>
      <c r="M40" s="87"/>
      <c r="N40" s="100" t="n">
        <v>49</v>
      </c>
      <c r="O40" s="101" t="s">
        <v>139</v>
      </c>
      <c r="P40" s="102" t="s">
        <v>142</v>
      </c>
      <c r="Q40" s="99"/>
      <c r="R40" s="89"/>
      <c r="S40" s="89"/>
      <c r="T40" s="48"/>
    </row>
    <row r="41" customFormat="false" ht="15" hidden="false" customHeight="true" outlineLevel="0" collapsed="false">
      <c r="A41" s="47" t="n">
        <v>21</v>
      </c>
      <c r="B41" s="90"/>
      <c r="C41" s="79" t="str">
        <f aca="false">IF(ISBLANK(B41),"",VLOOKUP(B41,$N$22:$P$100,2,FALSE()))</f>
        <v/>
      </c>
      <c r="D41" s="52" t="str">
        <f aca="false">IF(ISBLANK(B41),"",VLOOKUP(B41,$N$22:$P$100,3,FALSE()))</f>
        <v/>
      </c>
      <c r="E41" s="91"/>
      <c r="F41" s="91"/>
      <c r="G41" s="92"/>
      <c r="H41" s="93" t="str">
        <f aca="false">IF(G41="","",IF(COUNTIF(C41,"*女*"),VLOOKUP(G41,出場選手データ中学生女子!$A$3:$F$81,2,FALSE()),VLOOKUP(G41,出場選手データ中学生男子!$A$3:$F$79,2,FALSE())))</f>
        <v/>
      </c>
      <c r="I41" s="93" t="str">
        <f aca="false">IF(G41="","",IF(COUNTIF(C41,"*女*"),VLOOKUP(G41,出場選手データ中学生女子!$A$3:$F$81,4,FALSE()),VLOOKUP(G41,出場選手データ中学生男子!$A$3:$F$79,4,FALSE())))</f>
        <v/>
      </c>
      <c r="J41" s="94" t="n">
        <f aca="false">D$3</f>
        <v>0</v>
      </c>
      <c r="K41" s="95"/>
      <c r="L41" s="96"/>
      <c r="M41" s="87"/>
      <c r="N41" s="100"/>
      <c r="O41" s="101"/>
      <c r="P41" s="102"/>
      <c r="Q41" s="99"/>
      <c r="R41" s="89"/>
      <c r="S41" s="89"/>
      <c r="T41" s="48"/>
    </row>
    <row r="42" customFormat="false" ht="15" hidden="false" customHeight="true" outlineLevel="0" collapsed="false">
      <c r="A42" s="47" t="n">
        <v>22</v>
      </c>
      <c r="B42" s="90"/>
      <c r="C42" s="79" t="str">
        <f aca="false">IF(ISBLANK(B42),"",VLOOKUP(B42,$N$22:$P$100,2,FALSE()))</f>
        <v/>
      </c>
      <c r="D42" s="52" t="str">
        <f aca="false">IF(ISBLANK(B42),"",VLOOKUP(B42,$N$22:$P$100,3,FALSE()))</f>
        <v/>
      </c>
      <c r="E42" s="91"/>
      <c r="F42" s="91"/>
      <c r="G42" s="92"/>
      <c r="H42" s="93" t="str">
        <f aca="false">IF(G42="","",IF(COUNTIF(C42,"*女*"),VLOOKUP(G42,出場選手データ中学生女子!$A$3:$F$81,2,FALSE()),VLOOKUP(G42,出場選手データ中学生男子!$A$3:$F$79,2,FALSE())))</f>
        <v/>
      </c>
      <c r="I42" s="93" t="str">
        <f aca="false">IF(G42="","",IF(COUNTIF(C42,"*女*"),VLOOKUP(G42,出場選手データ中学生女子!$A$3:$F$81,4,FALSE()),VLOOKUP(G42,出場選手データ中学生男子!$A$3:$F$79,4,FALSE())))</f>
        <v/>
      </c>
      <c r="J42" s="94" t="n">
        <f aca="false">D$3</f>
        <v>0</v>
      </c>
      <c r="K42" s="95"/>
      <c r="L42" s="96"/>
      <c r="M42" s="87"/>
      <c r="N42" s="100"/>
      <c r="O42" s="101"/>
      <c r="P42" s="102"/>
      <c r="Q42" s="99"/>
      <c r="R42" s="104"/>
      <c r="S42" s="105"/>
      <c r="T42" s="104"/>
    </row>
    <row r="43" customFormat="false" ht="15" hidden="false" customHeight="true" outlineLevel="0" collapsed="false">
      <c r="A43" s="47" t="n">
        <v>23</v>
      </c>
      <c r="B43" s="90"/>
      <c r="C43" s="79" t="str">
        <f aca="false">IF(ISBLANK(B43),"",VLOOKUP(B43,$N$22:$P$100,2,FALSE()))</f>
        <v/>
      </c>
      <c r="D43" s="52" t="str">
        <f aca="false">IF(ISBLANK(B43),"",VLOOKUP(B43,$N$22:$P$100,3,FALSE()))</f>
        <v/>
      </c>
      <c r="E43" s="91"/>
      <c r="F43" s="91"/>
      <c r="G43" s="92"/>
      <c r="H43" s="93" t="str">
        <f aca="false">IF(G43="","",IF(COUNTIF(C43,"*女*"),VLOOKUP(G43,出場選手データ中学生女子!$A$3:$F$81,2,FALSE()),VLOOKUP(G43,出場選手データ中学生男子!$A$3:$F$79,2,FALSE())))</f>
        <v/>
      </c>
      <c r="I43" s="93" t="str">
        <f aca="false">IF(G43="","",IF(COUNTIF(C43,"*女*"),VLOOKUP(G43,出場選手データ中学生女子!$A$3:$F$81,4,FALSE()),VLOOKUP(G43,出場選手データ中学生男子!$A$3:$F$79,4,FALSE())))</f>
        <v/>
      </c>
      <c r="J43" s="94" t="n">
        <f aca="false">D$3</f>
        <v>0</v>
      </c>
      <c r="K43" s="95"/>
      <c r="L43" s="96"/>
      <c r="M43" s="87"/>
      <c r="N43" s="100"/>
      <c r="O43" s="101"/>
      <c r="P43" s="102"/>
      <c r="Q43" s="99"/>
      <c r="R43" s="48"/>
      <c r="S43" s="89"/>
      <c r="T43" s="48"/>
    </row>
    <row r="44" customFormat="false" ht="15" hidden="false" customHeight="true" outlineLevel="0" collapsed="false">
      <c r="A44" s="47" t="n">
        <v>24</v>
      </c>
      <c r="B44" s="90"/>
      <c r="C44" s="79" t="str">
        <f aca="false">IF(ISBLANK(B44),"",VLOOKUP(B44,$N$22:$P$100,2,FALSE()))</f>
        <v/>
      </c>
      <c r="D44" s="52" t="str">
        <f aca="false">IF(ISBLANK(B44),"",VLOOKUP(B44,$N$22:$P$100,3,FALSE()))</f>
        <v/>
      </c>
      <c r="E44" s="91"/>
      <c r="F44" s="91"/>
      <c r="G44" s="92"/>
      <c r="H44" s="93" t="str">
        <f aca="false">IF(G44="","",IF(COUNTIF(C44,"*女*"),VLOOKUP(G44,出場選手データ中学生女子!$A$3:$F$81,2,FALSE()),VLOOKUP(G44,出場選手データ中学生男子!$A$3:$F$79,2,FALSE())))</f>
        <v/>
      </c>
      <c r="I44" s="93" t="str">
        <f aca="false">IF(G44="","",IF(COUNTIF(C44,"*女*"),VLOOKUP(G44,出場選手データ中学生女子!$A$3:$F$81,4,FALSE()),VLOOKUP(G44,出場選手データ中学生男子!$A$3:$F$79,4,FALSE())))</f>
        <v/>
      </c>
      <c r="J44" s="94" t="n">
        <f aca="false">D$3</f>
        <v>0</v>
      </c>
      <c r="K44" s="95"/>
      <c r="L44" s="96"/>
      <c r="M44" s="87"/>
      <c r="N44" s="100"/>
      <c r="O44" s="101"/>
      <c r="P44" s="102"/>
      <c r="Q44" s="99"/>
      <c r="R44" s="104"/>
      <c r="S44" s="105"/>
      <c r="T44" s="104"/>
    </row>
    <row r="45" customFormat="false" ht="15" hidden="false" customHeight="true" outlineLevel="0" collapsed="false">
      <c r="A45" s="47" t="n">
        <v>25</v>
      </c>
      <c r="B45" s="90"/>
      <c r="C45" s="79" t="str">
        <f aca="false">IF(ISBLANK(B45),"",VLOOKUP(B45,$N$22:$P$100,2,FALSE()))</f>
        <v/>
      </c>
      <c r="D45" s="52" t="str">
        <f aca="false">IF(ISBLANK(B45),"",VLOOKUP(B45,$N$22:$P$100,3,FALSE()))</f>
        <v/>
      </c>
      <c r="E45" s="91"/>
      <c r="F45" s="91"/>
      <c r="G45" s="92"/>
      <c r="H45" s="93" t="str">
        <f aca="false">IF(G45="","",IF(COUNTIF(C45,"*女*"),VLOOKUP(G45,出場選手データ中学生女子!$A$3:$F$81,2,FALSE()),VLOOKUP(G45,出場選手データ中学生男子!$A$3:$F$79,2,FALSE())))</f>
        <v/>
      </c>
      <c r="I45" s="93" t="str">
        <f aca="false">IF(G45="","",IF(COUNTIF(C45,"*女*"),VLOOKUP(G45,出場選手データ中学生女子!$A$3:$F$81,4,FALSE()),VLOOKUP(G45,出場選手データ中学生男子!$A$3:$F$79,4,FALSE())))</f>
        <v/>
      </c>
      <c r="J45" s="92" t="n">
        <f aca="false">D$3</f>
        <v>0</v>
      </c>
      <c r="K45" s="95"/>
      <c r="L45" s="96"/>
      <c r="M45" s="87"/>
      <c r="N45" s="100"/>
      <c r="O45" s="101"/>
      <c r="P45" s="102"/>
      <c r="Q45" s="99"/>
      <c r="R45" s="104"/>
      <c r="S45" s="105"/>
      <c r="T45" s="104"/>
    </row>
    <row r="46" customFormat="false" ht="15" hidden="false" customHeight="true" outlineLevel="0" collapsed="false">
      <c r="A46" s="47" t="n">
        <v>26</v>
      </c>
      <c r="B46" s="90"/>
      <c r="C46" s="79" t="str">
        <f aca="false">IF(ISBLANK(B46),"",VLOOKUP(B46,$N$22:$P$100,2,FALSE()))</f>
        <v/>
      </c>
      <c r="D46" s="52" t="str">
        <f aca="false">IF(ISBLANK(B46),"",VLOOKUP(B46,$N$22:$P$100,3,FALSE()))</f>
        <v/>
      </c>
      <c r="E46" s="91"/>
      <c r="F46" s="91"/>
      <c r="G46" s="92"/>
      <c r="H46" s="93" t="str">
        <f aca="false">IF(G46="","",IF(COUNTIF(C46,"*女*"),VLOOKUP(G46,出場選手データ中学生女子!$A$3:$F$81,2,FALSE()),VLOOKUP(G46,出場選手データ中学生男子!$A$3:$F$79,2,FALSE())))</f>
        <v/>
      </c>
      <c r="I46" s="93" t="str">
        <f aca="false">IF(G46="","",IF(COUNTIF(C46,"*女*"),VLOOKUP(G46,出場選手データ中学生女子!$A$3:$F$81,4,FALSE()),VLOOKUP(G46,出場選手データ中学生男子!$A$3:$F$79,4,FALSE())))</f>
        <v/>
      </c>
      <c r="J46" s="92" t="n">
        <f aca="false">D$3</f>
        <v>0</v>
      </c>
      <c r="K46" s="95"/>
      <c r="L46" s="96"/>
      <c r="M46" s="87"/>
      <c r="N46" s="100"/>
      <c r="O46" s="101"/>
      <c r="P46" s="102"/>
      <c r="Q46" s="89"/>
      <c r="R46" s="104"/>
      <c r="S46" s="105"/>
      <c r="T46" s="104"/>
    </row>
    <row r="47" customFormat="false" ht="15" hidden="false" customHeight="true" outlineLevel="0" collapsed="false">
      <c r="A47" s="47" t="n">
        <v>27</v>
      </c>
      <c r="B47" s="90"/>
      <c r="C47" s="79" t="str">
        <f aca="false">IF(ISBLANK(B47),"",VLOOKUP(B47,$N$22:$P$100,2,FALSE()))</f>
        <v/>
      </c>
      <c r="D47" s="52" t="str">
        <f aca="false">IF(ISBLANK(B47),"",VLOOKUP(B47,$N$22:$P$100,3,FALSE()))</f>
        <v/>
      </c>
      <c r="E47" s="91"/>
      <c r="F47" s="91"/>
      <c r="G47" s="92"/>
      <c r="H47" s="93" t="str">
        <f aca="false">IF(G47="","",IF(COUNTIF(C47,"*女*"),VLOOKUP(G47,出場選手データ中学生女子!$A$3:$F$81,2,FALSE()),VLOOKUP(G47,出場選手データ中学生男子!$A$3:$F$79,2,FALSE())))</f>
        <v/>
      </c>
      <c r="I47" s="93" t="str">
        <f aca="false">IF(G47="","",IF(COUNTIF(C47,"*女*"),VLOOKUP(G47,出場選手データ中学生女子!$A$3:$F$81,4,FALSE()),VLOOKUP(G47,出場選手データ中学生男子!$A$3:$F$79,4,FALSE())))</f>
        <v/>
      </c>
      <c r="J47" s="92" t="n">
        <f aca="false">D$3</f>
        <v>0</v>
      </c>
      <c r="K47" s="95"/>
      <c r="L47" s="96"/>
      <c r="M47" s="87"/>
      <c r="N47" s="100"/>
      <c r="O47" s="101"/>
      <c r="P47" s="102"/>
      <c r="Q47" s="106"/>
      <c r="R47" s="104"/>
      <c r="S47" s="105"/>
      <c r="T47" s="104"/>
    </row>
    <row r="48" customFormat="false" ht="15" hidden="false" customHeight="true" outlineLevel="0" collapsed="false">
      <c r="A48" s="47" t="n">
        <v>28</v>
      </c>
      <c r="B48" s="90"/>
      <c r="C48" s="79" t="str">
        <f aca="false">IF(ISBLANK(B48),"",VLOOKUP(B48,$N$22:$P$100,2,FALSE()))</f>
        <v/>
      </c>
      <c r="D48" s="52" t="str">
        <f aca="false">IF(ISBLANK(B48),"",VLOOKUP(B48,$N$22:$P$100,3,FALSE()))</f>
        <v/>
      </c>
      <c r="E48" s="91"/>
      <c r="F48" s="91"/>
      <c r="G48" s="92"/>
      <c r="H48" s="93" t="str">
        <f aca="false">IF(G48="","",IF(COUNTIF(C48,"*女*"),VLOOKUP(G48,出場選手データ中学生女子!$A$3:$F$81,2,FALSE()),VLOOKUP(G48,出場選手データ中学生男子!$A$3:$F$79,2,FALSE())))</f>
        <v/>
      </c>
      <c r="I48" s="93" t="str">
        <f aca="false">IF(G48="","",IF(COUNTIF(C48,"*女*"),VLOOKUP(G48,出場選手データ中学生女子!$A$3:$F$81,4,FALSE()),VLOOKUP(G48,出場選手データ中学生男子!$A$3:$F$79,4,FALSE())))</f>
        <v/>
      </c>
      <c r="J48" s="92" t="n">
        <f aca="false">D$3</f>
        <v>0</v>
      </c>
      <c r="K48" s="95"/>
      <c r="L48" s="96"/>
      <c r="M48" s="87"/>
      <c r="N48" s="100"/>
      <c r="O48" s="101"/>
      <c r="P48" s="102"/>
      <c r="Q48" s="106"/>
      <c r="R48" s="104"/>
      <c r="S48" s="105"/>
      <c r="T48" s="104"/>
    </row>
    <row r="49" customFormat="false" ht="15" hidden="false" customHeight="true" outlineLevel="0" collapsed="false">
      <c r="A49" s="47" t="n">
        <v>29</v>
      </c>
      <c r="B49" s="90"/>
      <c r="C49" s="79" t="str">
        <f aca="false">IF(ISBLANK(B49),"",VLOOKUP(B49,$N$22:$P$100,2,FALSE()))</f>
        <v/>
      </c>
      <c r="D49" s="52" t="str">
        <f aca="false">IF(ISBLANK(B49),"",VLOOKUP(B49,$N$22:$P$100,3,FALSE()))</f>
        <v/>
      </c>
      <c r="E49" s="91"/>
      <c r="F49" s="91"/>
      <c r="G49" s="92"/>
      <c r="H49" s="93" t="str">
        <f aca="false">IF(G49="","",IF(COUNTIF(C49,"*女*"),VLOOKUP(G49,出場選手データ中学生女子!$A$3:$F$81,2,FALSE()),VLOOKUP(G49,出場選手データ中学生男子!$A$3:$F$79,2,FALSE())))</f>
        <v/>
      </c>
      <c r="I49" s="93" t="str">
        <f aca="false">IF(G49="","",IF(COUNTIF(C49,"*女*"),VLOOKUP(G49,出場選手データ中学生女子!$A$3:$F$81,4,FALSE()),VLOOKUP(G49,出場選手データ中学生男子!$A$3:$F$79,4,FALSE())))</f>
        <v/>
      </c>
      <c r="J49" s="92" t="n">
        <f aca="false">D$3</f>
        <v>0</v>
      </c>
      <c r="K49" s="95"/>
      <c r="L49" s="96"/>
      <c r="M49" s="87"/>
      <c r="N49" s="100"/>
      <c r="O49" s="101"/>
      <c r="P49" s="102"/>
      <c r="Q49" s="106"/>
      <c r="R49" s="104"/>
      <c r="S49" s="105"/>
      <c r="T49" s="104"/>
    </row>
    <row r="50" customFormat="false" ht="15" hidden="false" customHeight="true" outlineLevel="0" collapsed="false">
      <c r="A50" s="47" t="n">
        <v>30</v>
      </c>
      <c r="B50" s="90"/>
      <c r="C50" s="79" t="str">
        <f aca="false">IF(ISBLANK(B50),"",VLOOKUP(B50,$N$22:$P$100,2,FALSE()))</f>
        <v/>
      </c>
      <c r="D50" s="52" t="str">
        <f aca="false">IF(ISBLANK(B50),"",VLOOKUP(B50,$N$22:$P$100,3,FALSE()))</f>
        <v/>
      </c>
      <c r="E50" s="91"/>
      <c r="F50" s="91"/>
      <c r="G50" s="92"/>
      <c r="H50" s="93" t="str">
        <f aca="false">IF(G50="","",IF(COUNTIF(C50,"*女*"),VLOOKUP(G50,出場選手データ中学生女子!$A$3:$F$81,2,FALSE()),VLOOKUP(G50,出場選手データ中学生男子!$A$3:$F$79,2,FALSE())))</f>
        <v/>
      </c>
      <c r="I50" s="93" t="str">
        <f aca="false">IF(G50="","",IF(COUNTIF(C50,"*女*"),VLOOKUP(G50,出場選手データ中学生女子!$A$3:$F$81,4,FALSE()),VLOOKUP(G50,出場選手データ中学生男子!$A$3:$F$79,4,FALSE())))</f>
        <v/>
      </c>
      <c r="J50" s="92" t="n">
        <f aca="false">D$3</f>
        <v>0</v>
      </c>
      <c r="K50" s="95"/>
      <c r="L50" s="96"/>
      <c r="M50" s="87"/>
      <c r="N50" s="100"/>
      <c r="O50" s="101"/>
      <c r="P50" s="102"/>
      <c r="Q50" s="106"/>
      <c r="R50" s="104"/>
      <c r="S50" s="105"/>
      <c r="T50" s="104"/>
    </row>
    <row r="51" customFormat="false" ht="15" hidden="false" customHeight="true" outlineLevel="0" collapsed="false">
      <c r="A51" s="47" t="n">
        <v>31</v>
      </c>
      <c r="B51" s="90"/>
      <c r="C51" s="79" t="str">
        <f aca="false">IF(ISBLANK(B51),"",VLOOKUP(B51,$N$22:$P$100,2,FALSE()))</f>
        <v/>
      </c>
      <c r="D51" s="52" t="str">
        <f aca="false">IF(ISBLANK(B51),"",VLOOKUP(B51,$N$22:$P$100,3,FALSE()))</f>
        <v/>
      </c>
      <c r="E51" s="91"/>
      <c r="F51" s="91"/>
      <c r="G51" s="92"/>
      <c r="H51" s="93" t="str">
        <f aca="false">IF(G51="","",IF(COUNTIF(C51,"*女*"),VLOOKUP(G51,出場選手データ中学生女子!$A$3:$F$81,2,FALSE()),VLOOKUP(G51,出場選手データ中学生男子!$A$3:$F$79,2,FALSE())))</f>
        <v/>
      </c>
      <c r="I51" s="93" t="str">
        <f aca="false">IF(G51="","",IF(COUNTIF(C51,"*女*"),VLOOKUP(G51,出場選手データ中学生女子!$A$3:$F$81,4,FALSE()),VLOOKUP(G51,出場選手データ中学生男子!$A$3:$F$79,4,FALSE())))</f>
        <v/>
      </c>
      <c r="J51" s="92" t="n">
        <f aca="false">D$3</f>
        <v>0</v>
      </c>
      <c r="K51" s="95"/>
      <c r="L51" s="96"/>
      <c r="M51" s="87"/>
      <c r="N51" s="100"/>
      <c r="O51" s="101"/>
      <c r="P51" s="102"/>
      <c r="Q51" s="89"/>
      <c r="R51" s="104"/>
      <c r="S51" s="105"/>
      <c r="T51" s="104"/>
    </row>
    <row r="52" customFormat="false" ht="15" hidden="false" customHeight="true" outlineLevel="0" collapsed="false">
      <c r="A52" s="47" t="n">
        <v>32</v>
      </c>
      <c r="B52" s="90"/>
      <c r="C52" s="79" t="str">
        <f aca="false">IF(ISBLANK(B52),"",VLOOKUP(B52,$N$22:$P$100,2,FALSE()))</f>
        <v/>
      </c>
      <c r="D52" s="52" t="str">
        <f aca="false">IF(ISBLANK(B52),"",VLOOKUP(B52,$N$22:$P$100,3,FALSE()))</f>
        <v/>
      </c>
      <c r="E52" s="91"/>
      <c r="F52" s="91"/>
      <c r="G52" s="92"/>
      <c r="H52" s="93" t="str">
        <f aca="false">IF(G52="","",IF(COUNTIF(C52,"*女*"),VLOOKUP(G52,出場選手データ中学生女子!$A$3:$F$81,2,FALSE()),VLOOKUP(G52,出場選手データ中学生男子!$A$3:$F$79,2,FALSE())))</f>
        <v/>
      </c>
      <c r="I52" s="93" t="str">
        <f aca="false">IF(G52="","",IF(COUNTIF(C52,"*女*"),VLOOKUP(G52,出場選手データ中学生女子!$A$3:$F$81,4,FALSE()),VLOOKUP(G52,出場選手データ中学生男子!$A$3:$F$79,4,FALSE())))</f>
        <v/>
      </c>
      <c r="J52" s="92" t="n">
        <f aca="false">D$3</f>
        <v>0</v>
      </c>
      <c r="K52" s="95"/>
      <c r="L52" s="96"/>
      <c r="M52" s="87"/>
      <c r="N52" s="100"/>
      <c r="O52" s="101"/>
      <c r="P52" s="102"/>
      <c r="Q52" s="106"/>
      <c r="R52" s="104"/>
      <c r="S52" s="105"/>
      <c r="T52" s="104"/>
    </row>
    <row r="53" customFormat="false" ht="15" hidden="false" customHeight="true" outlineLevel="0" collapsed="false">
      <c r="A53" s="47" t="n">
        <v>33</v>
      </c>
      <c r="B53" s="90"/>
      <c r="C53" s="79" t="str">
        <f aca="false">IF(ISBLANK(B53),"",VLOOKUP(B53,$N$22:$P$100,2,FALSE()))</f>
        <v/>
      </c>
      <c r="D53" s="52" t="str">
        <f aca="false">IF(ISBLANK(B53),"",VLOOKUP(B53,$N$22:$P$100,3,FALSE()))</f>
        <v/>
      </c>
      <c r="E53" s="91"/>
      <c r="F53" s="91"/>
      <c r="G53" s="92"/>
      <c r="H53" s="93" t="str">
        <f aca="false">IF(G53="","",IF(COUNTIF(C53,"*女*"),VLOOKUP(G53,出場選手データ中学生女子!$A$3:$F$81,2,FALSE()),VLOOKUP(G53,出場選手データ中学生男子!$A$3:$F$79,2,FALSE())))</f>
        <v/>
      </c>
      <c r="I53" s="93" t="str">
        <f aca="false">IF(G53="","",IF(COUNTIF(C53,"*女*"),VLOOKUP(G53,出場選手データ中学生女子!$A$3:$F$81,4,FALSE()),VLOOKUP(G53,出場選手データ中学生男子!$A$3:$F$79,4,FALSE())))</f>
        <v/>
      </c>
      <c r="J53" s="92" t="n">
        <f aca="false">D$3</f>
        <v>0</v>
      </c>
      <c r="K53" s="95"/>
      <c r="L53" s="96"/>
      <c r="M53" s="87"/>
      <c r="N53" s="89"/>
      <c r="O53" s="89"/>
      <c r="P53" s="48"/>
      <c r="Q53" s="106"/>
      <c r="R53" s="104"/>
      <c r="S53" s="105"/>
      <c r="T53" s="104"/>
    </row>
    <row r="54" customFormat="false" ht="15" hidden="false" customHeight="true" outlineLevel="0" collapsed="false">
      <c r="A54" s="47" t="n">
        <v>34</v>
      </c>
      <c r="B54" s="90"/>
      <c r="C54" s="79" t="str">
        <f aca="false">IF(ISBLANK(B54),"",VLOOKUP(B54,$N$22:$P$100,2,FALSE()))</f>
        <v/>
      </c>
      <c r="D54" s="52" t="str">
        <f aca="false">IF(ISBLANK(B54),"",VLOOKUP(B54,$N$22:$P$100,3,FALSE()))</f>
        <v/>
      </c>
      <c r="E54" s="91"/>
      <c r="F54" s="91"/>
      <c r="G54" s="92"/>
      <c r="H54" s="93" t="str">
        <f aca="false">IF(G54="","",IF(COUNTIF(C54,"*女*"),VLOOKUP(G54,出場選手データ中学生女子!$A$3:$F$81,2,FALSE()),VLOOKUP(G54,出場選手データ中学生男子!$A$3:$F$79,2,FALSE())))</f>
        <v/>
      </c>
      <c r="I54" s="93" t="str">
        <f aca="false">IF(G54="","",IF(COUNTIF(C54,"*女*"),VLOOKUP(G54,出場選手データ中学生女子!$A$3:$F$81,4,FALSE()),VLOOKUP(G54,出場選手データ中学生男子!$A$3:$F$79,4,FALSE())))</f>
        <v/>
      </c>
      <c r="J54" s="92" t="n">
        <f aca="false">D$3</f>
        <v>0</v>
      </c>
      <c r="K54" s="95"/>
      <c r="L54" s="96"/>
      <c r="M54" s="87"/>
      <c r="N54" s="89"/>
      <c r="O54" s="89"/>
      <c r="P54" s="48"/>
      <c r="Q54" s="106"/>
      <c r="R54" s="104"/>
      <c r="S54" s="105"/>
      <c r="T54" s="104"/>
    </row>
    <row r="55" customFormat="false" ht="15" hidden="false" customHeight="true" outlineLevel="0" collapsed="false">
      <c r="A55" s="47" t="n">
        <v>35</v>
      </c>
      <c r="B55" s="90"/>
      <c r="C55" s="79" t="str">
        <f aca="false">IF(ISBLANK(B55),"",VLOOKUP(B55,$N$22:$P$100,2,FALSE()))</f>
        <v/>
      </c>
      <c r="D55" s="52" t="str">
        <f aca="false">IF(ISBLANK(B55),"",VLOOKUP(B55,$N$22:$P$100,3,FALSE()))</f>
        <v/>
      </c>
      <c r="E55" s="91"/>
      <c r="F55" s="91"/>
      <c r="G55" s="92"/>
      <c r="H55" s="93" t="str">
        <f aca="false">IF(G55="","",IF(COUNTIF(C55,"*女*"),VLOOKUP(G55,出場選手データ中学生女子!$A$3:$F$81,2,FALSE()),VLOOKUP(G55,出場選手データ中学生男子!$A$3:$F$79,2,FALSE())))</f>
        <v/>
      </c>
      <c r="I55" s="93" t="str">
        <f aca="false">IF(G55="","",IF(COUNTIF(C55,"*女*"),VLOOKUP(G55,出場選手データ中学生女子!$A$3:$F$81,4,FALSE()),VLOOKUP(G55,出場選手データ中学生男子!$A$3:$F$79,4,FALSE())))</f>
        <v/>
      </c>
      <c r="J55" s="92" t="n">
        <f aca="false">D$3</f>
        <v>0</v>
      </c>
      <c r="K55" s="95"/>
      <c r="L55" s="96"/>
      <c r="M55" s="87"/>
      <c r="N55" s="89"/>
      <c r="O55" s="89"/>
      <c r="P55" s="48"/>
      <c r="Q55" s="106"/>
      <c r="R55" s="104"/>
      <c r="S55" s="105"/>
      <c r="T55" s="104"/>
    </row>
    <row r="56" customFormat="false" ht="15" hidden="false" customHeight="true" outlineLevel="0" collapsed="false">
      <c r="A56" s="47" t="n">
        <v>36</v>
      </c>
      <c r="B56" s="90"/>
      <c r="C56" s="79" t="str">
        <f aca="false">IF(ISBLANK(B56),"",VLOOKUP(B56,$N$22:$P$100,2,FALSE()))</f>
        <v/>
      </c>
      <c r="D56" s="52" t="str">
        <f aca="false">IF(ISBLANK(B56),"",VLOOKUP(B56,$N$22:$P$100,3,FALSE()))</f>
        <v/>
      </c>
      <c r="E56" s="91"/>
      <c r="F56" s="91"/>
      <c r="G56" s="92"/>
      <c r="H56" s="93" t="str">
        <f aca="false">IF(G56="","",IF(COUNTIF(C56,"*女*"),VLOOKUP(G56,出場選手データ中学生女子!$A$3:$F$81,2,FALSE()),VLOOKUP(G56,出場選手データ中学生男子!$A$3:$F$79,2,FALSE())))</f>
        <v/>
      </c>
      <c r="I56" s="93" t="str">
        <f aca="false">IF(G56="","",IF(COUNTIF(C56,"*女*"),VLOOKUP(G56,出場選手データ中学生女子!$A$3:$F$81,4,FALSE()),VLOOKUP(G56,出場選手データ中学生男子!$A$3:$F$79,4,FALSE())))</f>
        <v/>
      </c>
      <c r="J56" s="92" t="n">
        <f aca="false">D$3</f>
        <v>0</v>
      </c>
      <c r="K56" s="95"/>
      <c r="L56" s="96"/>
      <c r="M56" s="87"/>
      <c r="N56" s="89"/>
      <c r="O56" s="89"/>
      <c r="P56" s="48"/>
      <c r="Q56" s="106"/>
      <c r="R56" s="104"/>
      <c r="S56" s="105"/>
      <c r="T56" s="104"/>
    </row>
    <row r="57" customFormat="false" ht="15" hidden="false" customHeight="true" outlineLevel="0" collapsed="false">
      <c r="A57" s="47" t="n">
        <v>37</v>
      </c>
      <c r="B57" s="90"/>
      <c r="C57" s="79" t="str">
        <f aca="false">IF(ISBLANK(B57),"",VLOOKUP(B57,$N$22:$P$100,2,FALSE()))</f>
        <v/>
      </c>
      <c r="D57" s="52" t="str">
        <f aca="false">IF(ISBLANK(B57),"",VLOOKUP(B57,$N$22:$P$100,3,FALSE()))</f>
        <v/>
      </c>
      <c r="E57" s="91"/>
      <c r="F57" s="91"/>
      <c r="G57" s="92"/>
      <c r="H57" s="93" t="str">
        <f aca="false">IF(G57="","",IF(COUNTIF(C57,"*女*"),VLOOKUP(G57,出場選手データ中学生女子!$A$3:$F$81,2,FALSE()),VLOOKUP(G57,出場選手データ中学生男子!$A$3:$F$79,2,FALSE())))</f>
        <v/>
      </c>
      <c r="I57" s="93" t="str">
        <f aca="false">IF(G57="","",IF(COUNTIF(C57,"*女*"),VLOOKUP(G57,出場選手データ中学生女子!$A$3:$F$81,4,FALSE()),VLOOKUP(G57,出場選手データ中学生男子!$A$3:$F$79,4,FALSE())))</f>
        <v/>
      </c>
      <c r="J57" s="92" t="n">
        <f aca="false">D$3</f>
        <v>0</v>
      </c>
      <c r="K57" s="95"/>
      <c r="L57" s="96"/>
      <c r="M57" s="87"/>
      <c r="N57" s="89"/>
      <c r="O57" s="89"/>
      <c r="P57" s="48"/>
      <c r="Q57" s="106"/>
      <c r="R57" s="104"/>
      <c r="S57" s="105"/>
      <c r="T57" s="104"/>
    </row>
    <row r="58" customFormat="false" ht="15" hidden="false" customHeight="true" outlineLevel="0" collapsed="false">
      <c r="A58" s="47" t="n">
        <v>38</v>
      </c>
      <c r="B58" s="107"/>
      <c r="C58" s="79" t="str">
        <f aca="false">IF(ISBLANK(B58),"",VLOOKUP(B58,$N$22:$P$100,2,FALSE()))</f>
        <v/>
      </c>
      <c r="D58" s="108" t="str">
        <f aca="false">IF(ISBLANK(B58),"",VLOOKUP(B58,$N$22:$P$100,3,FALSE()))</f>
        <v/>
      </c>
      <c r="E58" s="109"/>
      <c r="F58" s="109"/>
      <c r="G58" s="110"/>
      <c r="H58" s="93" t="str">
        <f aca="false">IF(G58="","",IF(COUNTIF(C58,"*女*"),VLOOKUP(G58,出場選手データ中学生女子!$A$3:$F$81,2,FALSE()),VLOOKUP(G58,出場選手データ中学生男子!$A$3:$F$79,2,FALSE())))</f>
        <v/>
      </c>
      <c r="I58" s="93" t="str">
        <f aca="false">IF(G58="","",IF(COUNTIF(C58,"*女*"),VLOOKUP(G58,出場選手データ中学生女子!$A$3:$F$81,4,FALSE()),VLOOKUP(G58,出場選手データ中学生男子!$A$3:$F$79,4,FALSE())))</f>
        <v/>
      </c>
      <c r="J58" s="92" t="n">
        <f aca="false">D$3</f>
        <v>0</v>
      </c>
      <c r="K58" s="111"/>
      <c r="L58" s="112"/>
      <c r="M58" s="87"/>
      <c r="N58" s="89"/>
      <c r="O58" s="89"/>
      <c r="P58" s="48"/>
      <c r="Q58" s="106"/>
      <c r="R58" s="104"/>
      <c r="S58" s="104"/>
      <c r="T58" s="104"/>
    </row>
    <row r="59" customFormat="false" ht="15" hidden="false" customHeight="true" outlineLevel="0" collapsed="false">
      <c r="A59" s="47" t="n">
        <v>39</v>
      </c>
      <c r="B59" s="107"/>
      <c r="C59" s="79" t="str">
        <f aca="false">IF(ISBLANK(B59),"",VLOOKUP(B59,$N$22:$P$100,2,FALSE()))</f>
        <v/>
      </c>
      <c r="D59" s="108" t="str">
        <f aca="false">IF(ISBLANK(B59),"",VLOOKUP(B59,$N$22:$P$100,3,FALSE()))</f>
        <v/>
      </c>
      <c r="E59" s="109"/>
      <c r="F59" s="109"/>
      <c r="G59" s="110"/>
      <c r="H59" s="93" t="str">
        <f aca="false">IF(G59="","",IF(COUNTIF(C59,"*女*"),VLOOKUP(G59,出場選手データ中学生女子!$A$3:$F$81,2,FALSE()),VLOOKUP(G59,出場選手データ中学生男子!$A$3:$F$79,2,FALSE())))</f>
        <v/>
      </c>
      <c r="I59" s="93" t="str">
        <f aca="false">IF(G59="","",IF(COUNTIF(C59,"*女*"),VLOOKUP(G59,出場選手データ中学生女子!$A$3:$F$81,4,FALSE()),VLOOKUP(G59,出場選手データ中学生男子!$A$3:$F$79,4,FALSE())))</f>
        <v/>
      </c>
      <c r="J59" s="92" t="n">
        <f aca="false">D$3</f>
        <v>0</v>
      </c>
      <c r="K59" s="111"/>
      <c r="L59" s="112"/>
      <c r="M59" s="87"/>
      <c r="N59" s="89"/>
      <c r="O59" s="89"/>
      <c r="P59" s="48"/>
      <c r="Q59" s="106"/>
      <c r="R59" s="104"/>
      <c r="S59" s="104"/>
      <c r="T59" s="104"/>
    </row>
    <row r="60" customFormat="false" ht="15" hidden="false" customHeight="true" outlineLevel="0" collapsed="false">
      <c r="A60" s="47" t="n">
        <v>40</v>
      </c>
      <c r="B60" s="90"/>
      <c r="C60" s="79" t="str">
        <f aca="false">IF(ISBLANK(B60),"",VLOOKUP(B60,$N$22:$P$100,2,FALSE()))</f>
        <v/>
      </c>
      <c r="D60" s="52" t="str">
        <f aca="false">IF(ISBLANK(B60),"",VLOOKUP(B60,$N$22:$P$100,3,FALSE()))</f>
        <v/>
      </c>
      <c r="E60" s="91"/>
      <c r="F60" s="91"/>
      <c r="G60" s="92"/>
      <c r="H60" s="93" t="str">
        <f aca="false">IF(G60="","",IF(COUNTIF(C60,"*女*"),VLOOKUP(G60,出場選手データ中学生女子!$A$3:$F$81,2,FALSE()),VLOOKUP(G60,出場選手データ中学生男子!$A$3:$F$79,2,FALSE())))</f>
        <v/>
      </c>
      <c r="I60" s="93" t="str">
        <f aca="false">IF(G60="","",IF(COUNTIF(C60,"*女*"),VLOOKUP(G60,出場選手データ中学生女子!$A$3:$F$81,4,FALSE()),VLOOKUP(G60,出場選手データ中学生男子!$A$3:$F$79,4,FALSE())))</f>
        <v/>
      </c>
      <c r="J60" s="92" t="n">
        <f aca="false">D$3</f>
        <v>0</v>
      </c>
      <c r="K60" s="95"/>
      <c r="L60" s="96"/>
      <c r="M60" s="87"/>
      <c r="N60" s="89"/>
      <c r="O60" s="89"/>
      <c r="P60" s="48"/>
      <c r="Q60" s="106"/>
      <c r="R60" s="104"/>
      <c r="S60" s="104"/>
      <c r="T60" s="104"/>
    </row>
    <row r="61" customFormat="false" ht="15" hidden="false" customHeight="true" outlineLevel="0" collapsed="false">
      <c r="A61" s="47" t="n">
        <v>41</v>
      </c>
      <c r="B61" s="90"/>
      <c r="C61" s="79" t="str">
        <f aca="false">IF(ISBLANK(B61),"",VLOOKUP(B61,$N$22:$P$100,2,FALSE()))</f>
        <v/>
      </c>
      <c r="D61" s="52" t="str">
        <f aca="false">IF(ISBLANK(B61),"",VLOOKUP(B61,$N$22:$P$100,3,FALSE()))</f>
        <v/>
      </c>
      <c r="E61" s="91"/>
      <c r="F61" s="91"/>
      <c r="G61" s="92"/>
      <c r="H61" s="93" t="str">
        <f aca="false">IF(G61="","",IF(COUNTIF(C61,"*女*"),VLOOKUP(G61,出場選手データ中学生女子!$A$3:$F$81,2,FALSE()),VLOOKUP(G61,出場選手データ中学生男子!$A$3:$F$79,2,FALSE())))</f>
        <v/>
      </c>
      <c r="I61" s="93" t="str">
        <f aca="false">IF(G61="","",IF(COUNTIF(C61,"*女*"),VLOOKUP(G61,出場選手データ中学生女子!$A$3:$F$81,4,FALSE()),VLOOKUP(G61,出場選手データ中学生男子!$A$3:$F$79,4,FALSE())))</f>
        <v/>
      </c>
      <c r="J61" s="92" t="n">
        <f aca="false">D$3</f>
        <v>0</v>
      </c>
      <c r="K61" s="95"/>
      <c r="L61" s="96"/>
      <c r="M61" s="87"/>
      <c r="N61" s="89"/>
      <c r="O61" s="89"/>
      <c r="P61" s="48"/>
      <c r="Q61" s="106"/>
      <c r="R61" s="48"/>
      <c r="S61" s="48"/>
      <c r="T61" s="48"/>
    </row>
    <row r="62" customFormat="false" ht="15" hidden="false" customHeight="true" outlineLevel="0" collapsed="false">
      <c r="A62" s="47" t="n">
        <v>42</v>
      </c>
      <c r="B62" s="90"/>
      <c r="C62" s="79" t="str">
        <f aca="false">IF(ISBLANK(B62),"",VLOOKUP(B62,$N$22:$P$100,2,FALSE()))</f>
        <v/>
      </c>
      <c r="D62" s="52" t="str">
        <f aca="false">IF(ISBLANK(B62),"",VLOOKUP(B62,$N$22:$P$100,3,FALSE()))</f>
        <v/>
      </c>
      <c r="E62" s="91"/>
      <c r="F62" s="91"/>
      <c r="G62" s="92"/>
      <c r="H62" s="93" t="str">
        <f aca="false">IF(G62="","",IF(COUNTIF(C62,"*女*"),VLOOKUP(G62,出場選手データ中学生女子!$A$3:$F$81,2,FALSE()),VLOOKUP(G62,出場選手データ中学生男子!$A$3:$F$79,2,FALSE())))</f>
        <v/>
      </c>
      <c r="I62" s="93" t="str">
        <f aca="false">IF(G62="","",IF(COUNTIF(C62,"*女*"),VLOOKUP(G62,出場選手データ中学生女子!$A$3:$F$81,4,FALSE()),VLOOKUP(G62,出場選手データ中学生男子!$A$3:$F$79,4,FALSE())))</f>
        <v/>
      </c>
      <c r="J62" s="92" t="n">
        <f aca="false">D$3</f>
        <v>0</v>
      </c>
      <c r="K62" s="95"/>
      <c r="L62" s="96"/>
      <c r="M62" s="87"/>
      <c r="N62" s="89"/>
      <c r="O62" s="89"/>
      <c r="P62" s="48"/>
      <c r="Q62" s="106"/>
      <c r="R62" s="48"/>
      <c r="S62" s="48"/>
      <c r="T62" s="48"/>
    </row>
    <row r="63" customFormat="false" ht="15" hidden="false" customHeight="true" outlineLevel="0" collapsed="false">
      <c r="A63" s="47" t="n">
        <v>43</v>
      </c>
      <c r="B63" s="90"/>
      <c r="C63" s="79" t="str">
        <f aca="false">IF(ISBLANK(B63),"",VLOOKUP(B63,$N$22:$P$100,2,FALSE()))</f>
        <v/>
      </c>
      <c r="D63" s="52" t="str">
        <f aca="false">IF(ISBLANK(B63),"",VLOOKUP(B63,$N$22:$P$100,3,FALSE()))</f>
        <v/>
      </c>
      <c r="E63" s="91"/>
      <c r="F63" s="91"/>
      <c r="G63" s="92"/>
      <c r="H63" s="93" t="str">
        <f aca="false">IF(G63="","",IF(COUNTIF(C63,"*女*"),VLOOKUP(G63,出場選手データ中学生女子!$A$3:$F$81,2,FALSE()),VLOOKUP(G63,出場選手データ中学生男子!$A$3:$F$79,2,FALSE())))</f>
        <v/>
      </c>
      <c r="I63" s="93" t="str">
        <f aca="false">IF(G63="","",IF(COUNTIF(C63,"*女*"),VLOOKUP(G63,出場選手データ中学生女子!$A$3:$F$81,4,FALSE()),VLOOKUP(G63,出場選手データ中学生男子!$A$3:$F$79,4,FALSE())))</f>
        <v/>
      </c>
      <c r="J63" s="92" t="n">
        <f aca="false">D$3</f>
        <v>0</v>
      </c>
      <c r="K63" s="95"/>
      <c r="L63" s="96"/>
      <c r="M63" s="87"/>
      <c r="N63" s="89"/>
      <c r="O63" s="89"/>
      <c r="P63" s="48"/>
      <c r="Q63" s="106"/>
      <c r="R63" s="48"/>
      <c r="S63" s="48"/>
      <c r="T63" s="48"/>
    </row>
    <row r="64" customFormat="false" ht="15" hidden="false" customHeight="true" outlineLevel="0" collapsed="false">
      <c r="A64" s="47" t="n">
        <v>44</v>
      </c>
      <c r="B64" s="90"/>
      <c r="C64" s="79" t="str">
        <f aca="false">IF(ISBLANK(B64),"",VLOOKUP(B64,$N$22:$P$100,2,FALSE()))</f>
        <v/>
      </c>
      <c r="D64" s="52" t="str">
        <f aca="false">IF(ISBLANK(B64),"",VLOOKUP(B64,$N$22:$P$100,3,FALSE()))</f>
        <v/>
      </c>
      <c r="E64" s="91"/>
      <c r="F64" s="91"/>
      <c r="G64" s="92"/>
      <c r="H64" s="93" t="str">
        <f aca="false">IF(G64="","",IF(COUNTIF(C64,"*女*"),VLOOKUP(G64,出場選手データ中学生女子!$A$3:$F$81,2,FALSE()),VLOOKUP(G64,出場選手データ中学生男子!$A$3:$F$79,2,FALSE())))</f>
        <v/>
      </c>
      <c r="I64" s="93" t="str">
        <f aca="false">IF(G64="","",IF(COUNTIF(C64,"*女*"),VLOOKUP(G64,出場選手データ中学生女子!$A$3:$F$81,4,FALSE()),VLOOKUP(G64,出場選手データ中学生男子!$A$3:$F$79,4,FALSE())))</f>
        <v/>
      </c>
      <c r="J64" s="92" t="n">
        <f aca="false">D$3</f>
        <v>0</v>
      </c>
      <c r="K64" s="95"/>
      <c r="L64" s="96"/>
      <c r="M64" s="87"/>
      <c r="N64" s="89"/>
      <c r="O64" s="89"/>
      <c r="P64" s="48"/>
      <c r="Q64" s="106"/>
      <c r="R64" s="48"/>
      <c r="S64" s="48"/>
      <c r="T64" s="48"/>
    </row>
    <row r="65" customFormat="false" ht="15" hidden="false" customHeight="true" outlineLevel="0" collapsed="false">
      <c r="A65" s="47" t="n">
        <v>45</v>
      </c>
      <c r="B65" s="90"/>
      <c r="C65" s="79" t="str">
        <f aca="false">IF(ISBLANK(B65),"",VLOOKUP(B65,$N$22:$P$100,2,FALSE()))</f>
        <v/>
      </c>
      <c r="D65" s="52" t="str">
        <f aca="false">IF(ISBLANK(B65),"",VLOOKUP(B65,$N$22:$P$100,3,FALSE()))</f>
        <v/>
      </c>
      <c r="E65" s="91"/>
      <c r="F65" s="91"/>
      <c r="G65" s="92"/>
      <c r="H65" s="93" t="str">
        <f aca="false">IF(G65="","",IF(COUNTIF(C65,"*女*"),VLOOKUP(G65,出場選手データ中学生女子!$A$3:$F$81,2,FALSE()),VLOOKUP(G65,出場選手データ中学生男子!$A$3:$F$79,2,FALSE())))</f>
        <v/>
      </c>
      <c r="I65" s="93" t="str">
        <f aca="false">IF(G65="","",IF(COUNTIF(C65,"*女*"),VLOOKUP(G65,出場選手データ中学生女子!$A$3:$F$81,4,FALSE()),VLOOKUP(G65,出場選手データ中学生男子!$A$3:$F$79,4,FALSE())))</f>
        <v/>
      </c>
      <c r="J65" s="92" t="n">
        <f aca="false">D$3</f>
        <v>0</v>
      </c>
      <c r="K65" s="95"/>
      <c r="L65" s="96"/>
      <c r="M65" s="87"/>
      <c r="N65" s="89"/>
      <c r="O65" s="89"/>
      <c r="P65" s="48"/>
      <c r="Q65" s="106"/>
      <c r="R65" s="48"/>
      <c r="S65" s="48"/>
      <c r="T65" s="48"/>
    </row>
    <row r="66" customFormat="false" ht="15" hidden="false" customHeight="true" outlineLevel="0" collapsed="false">
      <c r="A66" s="47" t="n">
        <v>46</v>
      </c>
      <c r="B66" s="90"/>
      <c r="C66" s="79" t="str">
        <f aca="false">IF(ISBLANK(B66),"",VLOOKUP(B66,$N$22:$P$100,2,FALSE()))</f>
        <v/>
      </c>
      <c r="D66" s="52" t="str">
        <f aca="false">IF(ISBLANK(B66),"",VLOOKUP(B66,$N$22:$P$100,3,FALSE()))</f>
        <v/>
      </c>
      <c r="E66" s="91"/>
      <c r="F66" s="91"/>
      <c r="G66" s="92"/>
      <c r="H66" s="93" t="str">
        <f aca="false">IF(G66="","",IF(COUNTIF(C66,"*女*"),VLOOKUP(G66,出場選手データ中学生女子!$A$3:$F$81,2,FALSE()),VLOOKUP(G66,出場選手データ中学生男子!$A$3:$F$79,2,FALSE())))</f>
        <v/>
      </c>
      <c r="I66" s="93" t="str">
        <f aca="false">IF(G66="","",IF(COUNTIF(C66,"*女*"),VLOOKUP(G66,出場選手データ中学生女子!$A$3:$F$81,4,FALSE()),VLOOKUP(G66,出場選手データ中学生男子!$A$3:$F$79,4,FALSE())))</f>
        <v/>
      </c>
      <c r="J66" s="92" t="n">
        <f aca="false">D$3</f>
        <v>0</v>
      </c>
      <c r="K66" s="95"/>
      <c r="L66" s="96"/>
      <c r="M66" s="87"/>
      <c r="N66" s="89"/>
      <c r="O66" s="89"/>
      <c r="P66" s="106"/>
      <c r="Q66" s="106"/>
      <c r="R66" s="48"/>
      <c r="S66" s="48"/>
      <c r="T66" s="48"/>
    </row>
    <row r="67" customFormat="false" ht="15" hidden="false" customHeight="true" outlineLevel="0" collapsed="false">
      <c r="A67" s="47" t="n">
        <v>47</v>
      </c>
      <c r="B67" s="90"/>
      <c r="C67" s="79" t="str">
        <f aca="false">IF(ISBLANK(B67),"",VLOOKUP(B67,$N$22:$P$100,2,FALSE()))</f>
        <v/>
      </c>
      <c r="D67" s="52" t="str">
        <f aca="false">IF(ISBLANK(B67),"",VLOOKUP(B67,$N$22:$P$100,3,FALSE()))</f>
        <v/>
      </c>
      <c r="E67" s="91"/>
      <c r="F67" s="91"/>
      <c r="G67" s="92"/>
      <c r="H67" s="93" t="str">
        <f aca="false">IF(G67="","",IF(COUNTIF(C67,"*女*"),VLOOKUP(G67,出場選手データ中学生女子!$A$3:$F$81,2,FALSE()),VLOOKUP(G67,出場選手データ中学生男子!$A$3:$F$79,2,FALSE())))</f>
        <v/>
      </c>
      <c r="I67" s="93" t="str">
        <f aca="false">IF(G67="","",IF(COUNTIF(C67,"*女*"),VLOOKUP(G67,出場選手データ中学生女子!$A$3:$F$81,4,FALSE()),VLOOKUP(G67,出場選手データ中学生男子!$A$3:$F$79,4,FALSE())))</f>
        <v/>
      </c>
      <c r="J67" s="92" t="n">
        <f aca="false">D$3</f>
        <v>0</v>
      </c>
      <c r="K67" s="95"/>
      <c r="L67" s="96"/>
      <c r="M67" s="87"/>
      <c r="N67" s="48"/>
      <c r="O67" s="89"/>
      <c r="P67" s="48"/>
      <c r="Q67" s="106"/>
      <c r="R67" s="48"/>
      <c r="S67" s="48"/>
      <c r="T67" s="48"/>
    </row>
    <row r="68" customFormat="false" ht="15" hidden="false" customHeight="true" outlineLevel="0" collapsed="false">
      <c r="A68" s="47" t="n">
        <v>48</v>
      </c>
      <c r="B68" s="90"/>
      <c r="C68" s="79" t="str">
        <f aca="false">IF(ISBLANK(B68),"",VLOOKUP(B68,$N$22:$P$100,2,FALSE()))</f>
        <v/>
      </c>
      <c r="D68" s="52" t="str">
        <f aca="false">IF(ISBLANK(B68),"",VLOOKUP(B68,$N$22:$P$100,3,FALSE()))</f>
        <v/>
      </c>
      <c r="E68" s="91"/>
      <c r="F68" s="91"/>
      <c r="G68" s="92"/>
      <c r="H68" s="93" t="str">
        <f aca="false">IF(G68="","",IF(COUNTIF(C68,"*女*"),VLOOKUP(G68,出場選手データ中学生女子!$A$3:$F$81,2,FALSE()),VLOOKUP(G68,出場選手データ中学生男子!$A$3:$F$79,2,FALSE())))</f>
        <v/>
      </c>
      <c r="I68" s="93" t="str">
        <f aca="false">IF(G68="","",IF(COUNTIF(C68,"*女*"),VLOOKUP(G68,出場選手データ中学生女子!$A$3:$F$81,4,FALSE()),VLOOKUP(G68,出場選手データ中学生男子!$A$3:$F$79,4,FALSE())))</f>
        <v/>
      </c>
      <c r="J68" s="92" t="n">
        <f aca="false">D$3</f>
        <v>0</v>
      </c>
      <c r="K68" s="95"/>
      <c r="L68" s="96"/>
      <c r="M68" s="87"/>
      <c r="N68" s="48"/>
      <c r="O68" s="89"/>
      <c r="P68" s="48"/>
      <c r="Q68" s="106"/>
      <c r="R68" s="48"/>
      <c r="S68" s="48"/>
      <c r="T68" s="48"/>
    </row>
    <row r="69" customFormat="false" ht="15" hidden="false" customHeight="true" outlineLevel="0" collapsed="false">
      <c r="A69" s="47" t="n">
        <v>49</v>
      </c>
      <c r="B69" s="90"/>
      <c r="C69" s="79" t="str">
        <f aca="false">IF(ISBLANK(B69),"",VLOOKUP(B69,$N$22:$P$100,2,FALSE()))</f>
        <v/>
      </c>
      <c r="D69" s="52" t="str">
        <f aca="false">IF(ISBLANK(B69),"",VLOOKUP(B69,$N$22:$P$100,3,FALSE()))</f>
        <v/>
      </c>
      <c r="E69" s="91"/>
      <c r="F69" s="91"/>
      <c r="G69" s="92"/>
      <c r="H69" s="93" t="str">
        <f aca="false">IF(G69="","",IF(COUNTIF(C69,"*女*"),VLOOKUP(G69,出場選手データ中学生女子!$A$3:$F$81,2,FALSE()),VLOOKUP(G69,出場選手データ中学生男子!$A$3:$F$79,2,FALSE())))</f>
        <v/>
      </c>
      <c r="I69" s="93" t="str">
        <f aca="false">IF(G69="","",IF(COUNTIF(C69,"*女*"),VLOOKUP(G69,出場選手データ中学生女子!$A$3:$F$81,4,FALSE()),VLOOKUP(G69,出場選手データ中学生男子!$A$3:$F$79,4,FALSE())))</f>
        <v/>
      </c>
      <c r="J69" s="92" t="n">
        <f aca="false">D$3</f>
        <v>0</v>
      </c>
      <c r="K69" s="95"/>
      <c r="L69" s="96"/>
      <c r="M69" s="87"/>
      <c r="N69" s="48"/>
      <c r="O69" s="89"/>
      <c r="P69" s="48"/>
      <c r="Q69" s="106"/>
      <c r="R69" s="48"/>
      <c r="S69" s="48"/>
      <c r="T69" s="48"/>
    </row>
    <row r="70" customFormat="false" ht="15" hidden="false" customHeight="true" outlineLevel="0" collapsed="false">
      <c r="A70" s="47" t="n">
        <v>50</v>
      </c>
      <c r="B70" s="90"/>
      <c r="C70" s="79" t="str">
        <f aca="false">IF(ISBLANK(B70),"",VLOOKUP(B70,$N$22:$P$100,2,FALSE()))</f>
        <v/>
      </c>
      <c r="D70" s="52" t="str">
        <f aca="false">IF(ISBLANK(B70),"",VLOOKUP(B70,$N$22:$P$100,3,FALSE()))</f>
        <v/>
      </c>
      <c r="E70" s="91"/>
      <c r="F70" s="91"/>
      <c r="G70" s="92"/>
      <c r="H70" s="93" t="str">
        <f aca="false">IF(G70="","",IF(COUNTIF(C70,"*女*"),VLOOKUP(G70,出場選手データ中学生女子!$A$3:$F$81,2,FALSE()),VLOOKUP(G70,出場選手データ中学生男子!$A$3:$F$79,2,FALSE())))</f>
        <v/>
      </c>
      <c r="I70" s="93" t="str">
        <f aca="false">IF(G70="","",IF(COUNTIF(C70,"*女*"),VLOOKUP(G70,出場選手データ中学生女子!$A$3:$F$81,4,FALSE()),VLOOKUP(G70,出場選手データ中学生男子!$A$3:$F$79,4,FALSE())))</f>
        <v/>
      </c>
      <c r="J70" s="92" t="n">
        <f aca="false">D$3</f>
        <v>0</v>
      </c>
      <c r="K70" s="95"/>
      <c r="L70" s="96"/>
      <c r="M70" s="87"/>
      <c r="N70" s="48"/>
      <c r="O70" s="89"/>
      <c r="P70" s="48"/>
      <c r="Q70" s="113"/>
      <c r="R70" s="48"/>
      <c r="S70" s="48"/>
      <c r="T70" s="48"/>
    </row>
    <row r="71" customFormat="false" ht="15" hidden="false" customHeight="true" outlineLevel="0" collapsed="false">
      <c r="A71" s="47" t="n">
        <v>51</v>
      </c>
      <c r="B71" s="90"/>
      <c r="C71" s="79" t="str">
        <f aca="false">IF(ISBLANK(B71),"",VLOOKUP(B71,$N$22:$P$100,2,FALSE()))</f>
        <v/>
      </c>
      <c r="D71" s="52" t="str">
        <f aca="false">IF(ISBLANK(B71),"",VLOOKUP(B71,$N$22:$P$100,3,FALSE()))</f>
        <v/>
      </c>
      <c r="E71" s="91"/>
      <c r="F71" s="91"/>
      <c r="G71" s="92"/>
      <c r="H71" s="93" t="str">
        <f aca="false">IF(G71="","",IF(COUNTIF(C71,"*女*"),VLOOKUP(G71,出場選手データ中学生女子!$A$3:$F$81,2,FALSE()),VLOOKUP(G71,出場選手データ中学生男子!$A$3:$F$79,2,FALSE())))</f>
        <v/>
      </c>
      <c r="I71" s="93" t="str">
        <f aca="false">IF(G71="","",IF(COUNTIF(C71,"*女*"),VLOOKUP(G71,出場選手データ中学生女子!$A$3:$F$81,4,FALSE()),VLOOKUP(G71,出場選手データ中学生男子!$A$3:$F$79,4,FALSE())))</f>
        <v/>
      </c>
      <c r="J71" s="92" t="n">
        <f aca="false">D$3</f>
        <v>0</v>
      </c>
      <c r="K71" s="95"/>
      <c r="L71" s="96"/>
      <c r="M71" s="87"/>
      <c r="N71" s="48"/>
      <c r="O71" s="89"/>
      <c r="P71" s="89" t="s">
        <v>111</v>
      </c>
      <c r="Q71" s="113"/>
      <c r="R71" s="48"/>
      <c r="S71" s="48"/>
      <c r="T71" s="48"/>
    </row>
    <row r="72" customFormat="false" ht="15" hidden="false" customHeight="true" outlineLevel="0" collapsed="false">
      <c r="A72" s="47" t="n">
        <v>52</v>
      </c>
      <c r="B72" s="90"/>
      <c r="C72" s="79" t="str">
        <f aca="false">IF(ISBLANK(B72),"",VLOOKUP(B72,$N$22:$P$100,2,FALSE()))</f>
        <v/>
      </c>
      <c r="D72" s="52" t="str">
        <f aca="false">IF(ISBLANK(B72),"",VLOOKUP(B72,$N$22:$P$100,3,FALSE()))</f>
        <v/>
      </c>
      <c r="E72" s="91"/>
      <c r="F72" s="91"/>
      <c r="G72" s="92"/>
      <c r="H72" s="93" t="str">
        <f aca="false">IF(G72="","",IF(COUNTIF(C72,"*女*"),VLOOKUP(G72,出場選手データ中学生女子!$A$3:$F$81,2,FALSE()),VLOOKUP(G72,出場選手データ中学生男子!$A$3:$F$79,2,FALSE())))</f>
        <v/>
      </c>
      <c r="I72" s="93" t="str">
        <f aca="false">IF(G72="","",IF(COUNTIF(C72,"*女*"),VLOOKUP(G72,出場選手データ中学生女子!$A$3:$F$81,4,FALSE()),VLOOKUP(G72,出場選手データ中学生男子!$A$3:$F$79,4,FALSE())))</f>
        <v/>
      </c>
      <c r="J72" s="92" t="n">
        <f aca="false">D$3</f>
        <v>0</v>
      </c>
      <c r="K72" s="95"/>
      <c r="L72" s="96"/>
      <c r="M72" s="87"/>
      <c r="N72" s="48"/>
      <c r="O72" s="114" t="n">
        <f aca="false">D3</f>
        <v>0</v>
      </c>
      <c r="P72" s="114"/>
      <c r="Q72" s="113"/>
      <c r="R72" s="48"/>
      <c r="S72" s="48"/>
      <c r="T72" s="48"/>
    </row>
    <row r="73" customFormat="false" ht="15" hidden="false" customHeight="true" outlineLevel="0" collapsed="false">
      <c r="A73" s="47" t="n">
        <v>53</v>
      </c>
      <c r="B73" s="90"/>
      <c r="C73" s="79" t="str">
        <f aca="false">IF(ISBLANK(B73),"",VLOOKUP(B73,$N$22:$P$100,2,FALSE()))</f>
        <v/>
      </c>
      <c r="D73" s="52" t="str">
        <f aca="false">IF(ISBLANK(B73),"",VLOOKUP(B73,$N$22:$P$100,3,FALSE()))</f>
        <v/>
      </c>
      <c r="E73" s="91"/>
      <c r="F73" s="91"/>
      <c r="G73" s="92"/>
      <c r="H73" s="93" t="str">
        <f aca="false">IF(G73="","",IF(COUNTIF(C73,"*女*"),VLOOKUP(G73,出場選手データ中学生女子!$A$3:$F$81,2,FALSE()),VLOOKUP(G73,出場選手データ中学生男子!$A$3:$F$79,2,FALSE())))</f>
        <v/>
      </c>
      <c r="I73" s="93" t="str">
        <f aca="false">IF(G73="","",IF(COUNTIF(C73,"*女*"),VLOOKUP(G73,出場選手データ中学生女子!$A$3:$F$81,4,FALSE()),VLOOKUP(G73,出場選手データ中学生男子!$A$3:$F$79,4,FALSE())))</f>
        <v/>
      </c>
      <c r="J73" s="92" t="n">
        <f aca="false">D$3</f>
        <v>0</v>
      </c>
      <c r="K73" s="95"/>
      <c r="L73" s="96"/>
      <c r="M73" s="87"/>
      <c r="N73" s="48"/>
      <c r="O73" s="89"/>
      <c r="P73" s="48"/>
      <c r="Q73" s="89"/>
      <c r="R73" s="48"/>
      <c r="S73" s="48"/>
      <c r="T73" s="48"/>
    </row>
    <row r="74" customFormat="false" ht="15" hidden="false" customHeight="true" outlineLevel="0" collapsed="false">
      <c r="A74" s="47" t="n">
        <v>54</v>
      </c>
      <c r="B74" s="90"/>
      <c r="C74" s="79" t="str">
        <f aca="false">IF(ISBLANK(B74),"",VLOOKUP(B74,$N$22:$P$100,2,FALSE()))</f>
        <v/>
      </c>
      <c r="D74" s="52" t="str">
        <f aca="false">IF(ISBLANK(B74),"",VLOOKUP(B74,$N$22:$P$100,3,FALSE()))</f>
        <v/>
      </c>
      <c r="E74" s="91"/>
      <c r="F74" s="91"/>
      <c r="G74" s="92"/>
      <c r="H74" s="93" t="str">
        <f aca="false">IF(G74="","",IF(COUNTIF(C74,"*女*"),VLOOKUP(G74,出場選手データ中学生女子!$A$3:$F$81,2,FALSE()),VLOOKUP(G74,出場選手データ中学生男子!$A$3:$F$79,2,FALSE())))</f>
        <v/>
      </c>
      <c r="I74" s="93" t="str">
        <f aca="false">IF(G74="","",IF(COUNTIF(C74,"*女*"),VLOOKUP(G74,出場選手データ中学生女子!$A$3:$F$81,4,FALSE()),VLOOKUP(G74,出場選手データ中学生男子!$A$3:$F$79,4,FALSE())))</f>
        <v/>
      </c>
      <c r="J74" s="92" t="n">
        <f aca="false">D$3</f>
        <v>0</v>
      </c>
      <c r="K74" s="95"/>
      <c r="L74" s="96"/>
      <c r="M74" s="87"/>
      <c r="N74" s="48"/>
      <c r="O74" s="89"/>
      <c r="P74" s="48"/>
      <c r="Q74" s="113"/>
      <c r="R74" s="106"/>
      <c r="S74" s="48"/>
      <c r="T74" s="48"/>
    </row>
    <row r="75" customFormat="false" ht="15" hidden="false" customHeight="true" outlineLevel="0" collapsed="false">
      <c r="A75" s="47" t="n">
        <v>55</v>
      </c>
      <c r="B75" s="90"/>
      <c r="C75" s="79" t="str">
        <f aca="false">IF(ISBLANK(B75),"",VLOOKUP(B75,$N$22:$P$100,2,FALSE()))</f>
        <v/>
      </c>
      <c r="D75" s="52" t="str">
        <f aca="false">IF(ISBLANK(B75),"",VLOOKUP(B75,$N$22:$P$100,3,FALSE()))</f>
        <v/>
      </c>
      <c r="E75" s="91"/>
      <c r="F75" s="91"/>
      <c r="G75" s="92"/>
      <c r="H75" s="93" t="str">
        <f aca="false">IF(G75="","",IF(COUNTIF(C75,"*女*"),VLOOKUP(G75,出場選手データ中学生女子!$A$3:$F$81,2,FALSE()),VLOOKUP(G75,出場選手データ中学生男子!$A$3:$F$79,2,FALSE())))</f>
        <v/>
      </c>
      <c r="I75" s="93" t="str">
        <f aca="false">IF(G75="","",IF(COUNTIF(C75,"*女*"),VLOOKUP(G75,出場選手データ中学生女子!$A$3:$F$81,4,FALSE()),VLOOKUP(G75,出場選手データ中学生男子!$A$3:$F$79,4,FALSE())))</f>
        <v/>
      </c>
      <c r="J75" s="92" t="n">
        <f aca="false">D$3</f>
        <v>0</v>
      </c>
      <c r="K75" s="95"/>
      <c r="L75" s="96"/>
      <c r="M75" s="87"/>
      <c r="N75" s="48"/>
      <c r="O75" s="89"/>
      <c r="P75" s="48"/>
      <c r="Q75" s="113"/>
      <c r="R75" s="48"/>
      <c r="S75" s="48"/>
      <c r="T75" s="48"/>
    </row>
    <row r="76" customFormat="false" ht="15" hidden="false" customHeight="true" outlineLevel="0" collapsed="false">
      <c r="A76" s="47" t="n">
        <v>56</v>
      </c>
      <c r="B76" s="90"/>
      <c r="C76" s="79" t="str">
        <f aca="false">IF(ISBLANK(B76),"",VLOOKUP(B76,$N$22:$P$100,2,FALSE()))</f>
        <v/>
      </c>
      <c r="D76" s="52" t="str">
        <f aca="false">IF(ISBLANK(B76),"",VLOOKUP(B76,$N$22:$P$100,3,FALSE()))</f>
        <v/>
      </c>
      <c r="E76" s="91"/>
      <c r="F76" s="91"/>
      <c r="G76" s="92"/>
      <c r="H76" s="93" t="str">
        <f aca="false">IF(G76="","",IF(COUNTIF(C76,"*女*"),VLOOKUP(G76,出場選手データ中学生女子!$A$3:$F$81,2,FALSE()),VLOOKUP(G76,出場選手データ中学生男子!$A$3:$F$79,2,FALSE())))</f>
        <v/>
      </c>
      <c r="I76" s="93" t="str">
        <f aca="false">IF(G76="","",IF(COUNTIF(C76,"*女*"),VLOOKUP(G76,出場選手データ中学生女子!$A$3:$F$81,4,FALSE()),VLOOKUP(G76,出場選手データ中学生男子!$A$3:$F$79,4,FALSE())))</f>
        <v/>
      </c>
      <c r="J76" s="92" t="n">
        <f aca="false">D$3</f>
        <v>0</v>
      </c>
      <c r="K76" s="95"/>
      <c r="L76" s="96"/>
      <c r="M76" s="87"/>
      <c r="N76" s="48"/>
      <c r="O76" s="89"/>
      <c r="P76" s="48"/>
      <c r="Q76" s="113"/>
    </row>
    <row r="77" customFormat="false" ht="15" hidden="false" customHeight="true" outlineLevel="0" collapsed="false">
      <c r="A77" s="47" t="n">
        <v>57</v>
      </c>
      <c r="B77" s="90"/>
      <c r="C77" s="79" t="str">
        <f aca="false">IF(ISBLANK(B77),"",VLOOKUP(B77,$N$22:$P$100,2,FALSE()))</f>
        <v/>
      </c>
      <c r="D77" s="52" t="str">
        <f aca="false">IF(ISBLANK(B77),"",VLOOKUP(B77,$N$22:$P$100,3,FALSE()))</f>
        <v/>
      </c>
      <c r="E77" s="91"/>
      <c r="F77" s="91"/>
      <c r="G77" s="92"/>
      <c r="H77" s="93" t="str">
        <f aca="false">IF(G77="","",IF(COUNTIF(C77,"*女*"),VLOOKUP(G77,出場選手データ中学生女子!$A$3:$F$81,2,FALSE()),VLOOKUP(G77,出場選手データ中学生男子!$A$3:$F$79,2,FALSE())))</f>
        <v/>
      </c>
      <c r="I77" s="93" t="str">
        <f aca="false">IF(G77="","",IF(COUNTIF(C77,"*女*"),VLOOKUP(G77,出場選手データ中学生女子!$A$3:$F$81,4,FALSE()),VLOOKUP(G77,出場選手データ中学生男子!$A$3:$F$79,4,FALSE())))</f>
        <v/>
      </c>
      <c r="J77" s="92" t="n">
        <f aca="false">D$3</f>
        <v>0</v>
      </c>
      <c r="K77" s="95"/>
      <c r="L77" s="96"/>
      <c r="M77" s="87"/>
      <c r="N77" s="48"/>
      <c r="O77" s="89"/>
      <c r="P77" s="48"/>
      <c r="Q77" s="113"/>
    </row>
    <row r="78" customFormat="false" ht="15" hidden="false" customHeight="true" outlineLevel="0" collapsed="false">
      <c r="A78" s="47" t="n">
        <v>58</v>
      </c>
      <c r="B78" s="90"/>
      <c r="C78" s="79" t="str">
        <f aca="false">IF(ISBLANK(B78),"",VLOOKUP(B78,$N$22:$P$100,2,FALSE()))</f>
        <v/>
      </c>
      <c r="D78" s="52" t="str">
        <f aca="false">IF(ISBLANK(B78),"",VLOOKUP(B78,$N$22:$P$100,3,FALSE()))</f>
        <v/>
      </c>
      <c r="E78" s="91"/>
      <c r="F78" s="91"/>
      <c r="G78" s="92"/>
      <c r="H78" s="93" t="str">
        <f aca="false">IF(G78="","",IF(COUNTIF(C78,"*女*"),VLOOKUP(G78,出場選手データ中学生女子!$A$3:$F$81,2,FALSE()),VLOOKUP(G78,出場選手データ中学生男子!$A$3:$F$79,2,FALSE())))</f>
        <v/>
      </c>
      <c r="I78" s="93" t="str">
        <f aca="false">IF(G78="","",IF(COUNTIF(C78,"*女*"),VLOOKUP(G78,出場選手データ中学生女子!$A$3:$F$81,4,FALSE()),VLOOKUP(G78,出場選手データ中学生男子!$A$3:$F$79,4,FALSE())))</f>
        <v/>
      </c>
      <c r="J78" s="92" t="n">
        <f aca="false">D$3</f>
        <v>0</v>
      </c>
      <c r="K78" s="95"/>
      <c r="L78" s="96"/>
      <c r="M78" s="87"/>
      <c r="N78" s="48"/>
      <c r="O78" s="89"/>
      <c r="P78" s="48"/>
      <c r="Q78" s="113"/>
    </row>
    <row r="79" customFormat="false" ht="15" hidden="false" customHeight="true" outlineLevel="0" collapsed="false">
      <c r="A79" s="47" t="n">
        <v>59</v>
      </c>
      <c r="B79" s="90"/>
      <c r="C79" s="79" t="str">
        <f aca="false">IF(ISBLANK(B79),"",VLOOKUP(B79,$N$22:$P$100,2,FALSE()))</f>
        <v/>
      </c>
      <c r="D79" s="52" t="str">
        <f aca="false">IF(ISBLANK(B79),"",VLOOKUP(B79,$N$22:$P$100,3,FALSE()))</f>
        <v/>
      </c>
      <c r="E79" s="91"/>
      <c r="F79" s="91"/>
      <c r="G79" s="92"/>
      <c r="H79" s="93" t="str">
        <f aca="false">IF(G79="","",IF(COUNTIF(C79,"*女*"),VLOOKUP(G79,出場選手データ中学生女子!$A$3:$F$81,2,FALSE()),VLOOKUP(G79,出場選手データ中学生男子!$A$3:$F$79,2,FALSE())))</f>
        <v/>
      </c>
      <c r="I79" s="93" t="str">
        <f aca="false">IF(G79="","",IF(COUNTIF(C79,"*女*"),VLOOKUP(G79,出場選手データ中学生女子!$A$3:$F$81,4,FALSE()),VLOOKUP(G79,出場選手データ中学生男子!$A$3:$F$79,4,FALSE())))</f>
        <v/>
      </c>
      <c r="J79" s="92" t="n">
        <f aca="false">D$3</f>
        <v>0</v>
      </c>
      <c r="K79" s="95"/>
      <c r="L79" s="96"/>
      <c r="M79" s="87"/>
      <c r="N79" s="48"/>
      <c r="O79" s="89"/>
      <c r="P79" s="48"/>
      <c r="Q79" s="113"/>
    </row>
    <row r="80" customFormat="false" ht="15" hidden="false" customHeight="true" outlineLevel="0" collapsed="false">
      <c r="A80" s="47" t="n">
        <v>60</v>
      </c>
      <c r="B80" s="90"/>
      <c r="C80" s="79" t="str">
        <f aca="false">IF(ISBLANK(B80),"",VLOOKUP(B80,$N$22:$P$100,2,FALSE()))</f>
        <v/>
      </c>
      <c r="D80" s="52" t="str">
        <f aca="false">IF(ISBLANK(B80),"",VLOOKUP(B80,$N$22:$P$100,3,FALSE()))</f>
        <v/>
      </c>
      <c r="E80" s="91"/>
      <c r="F80" s="91"/>
      <c r="G80" s="92"/>
      <c r="H80" s="93" t="str">
        <f aca="false">IF(G80="","",IF(COUNTIF(C80,"*女*"),VLOOKUP(G80,出場選手データ中学生女子!$A$3:$F$81,2,FALSE()),VLOOKUP(G80,出場選手データ中学生男子!$A$3:$F$79,2,FALSE())))</f>
        <v/>
      </c>
      <c r="I80" s="93" t="str">
        <f aca="false">IF(G80="","",IF(COUNTIF(C80,"*女*"),VLOOKUP(G80,出場選手データ中学生女子!$A$3:$F$81,4,FALSE()),VLOOKUP(G80,出場選手データ中学生男子!$A$3:$F$79,4,FALSE())))</f>
        <v/>
      </c>
      <c r="J80" s="92" t="n">
        <f aca="false">D$3</f>
        <v>0</v>
      </c>
      <c r="K80" s="95"/>
      <c r="L80" s="96"/>
      <c r="M80" s="87"/>
      <c r="N80" s="48"/>
      <c r="O80" s="89"/>
      <c r="P80" s="48"/>
      <c r="Q80" s="89"/>
    </row>
    <row r="81" customFormat="false" ht="15" hidden="false" customHeight="true" outlineLevel="0" collapsed="false">
      <c r="A81" s="47" t="n">
        <v>61</v>
      </c>
      <c r="B81" s="90"/>
      <c r="C81" s="79" t="str">
        <f aca="false">IF(ISBLANK(B81),"",VLOOKUP(B81,$N$22:$P$100,2,FALSE()))</f>
        <v/>
      </c>
      <c r="D81" s="52" t="str">
        <f aca="false">IF(ISBLANK(B81),"",VLOOKUP(B81,$N$22:$P$100,3,FALSE()))</f>
        <v/>
      </c>
      <c r="E81" s="91"/>
      <c r="F81" s="91"/>
      <c r="G81" s="92"/>
      <c r="H81" s="93" t="str">
        <f aca="false">IF(G81="","",IF(COUNTIF(C81,"*女*"),VLOOKUP(G81,出場選手データ中学生女子!$A$3:$F$81,2,FALSE()),VLOOKUP(G81,出場選手データ中学生男子!$A$3:$F$79,2,FALSE())))</f>
        <v/>
      </c>
      <c r="I81" s="93" t="str">
        <f aca="false">IF(G81="","",IF(COUNTIF(C81,"*女*"),VLOOKUP(G81,出場選手データ中学生女子!$A$3:$F$81,4,FALSE()),VLOOKUP(G81,出場選手データ中学生男子!$A$3:$F$79,4,FALSE())))</f>
        <v/>
      </c>
      <c r="J81" s="92" t="n">
        <f aca="false">D$3</f>
        <v>0</v>
      </c>
      <c r="K81" s="95"/>
      <c r="L81" s="96"/>
      <c r="M81" s="87"/>
      <c r="N81" s="48"/>
      <c r="O81" s="89"/>
      <c r="P81" s="48"/>
      <c r="Q81" s="113"/>
    </row>
    <row r="82" customFormat="false" ht="15" hidden="false" customHeight="true" outlineLevel="0" collapsed="false">
      <c r="A82" s="47" t="n">
        <v>62</v>
      </c>
      <c r="B82" s="90"/>
      <c r="C82" s="79" t="str">
        <f aca="false">IF(ISBLANK(B82),"",VLOOKUP(B82,$N$22:$P$100,2,FALSE()))</f>
        <v/>
      </c>
      <c r="D82" s="52" t="str">
        <f aca="false">IF(ISBLANK(B82),"",VLOOKUP(B82,$N$22:$P$100,3,FALSE()))</f>
        <v/>
      </c>
      <c r="E82" s="91"/>
      <c r="F82" s="91"/>
      <c r="G82" s="92"/>
      <c r="H82" s="93" t="str">
        <f aca="false">IF(G82="","",IF(COUNTIF(C82,"*女*"),VLOOKUP(G82,出場選手データ中学生女子!$A$3:$F$81,2,FALSE()),VLOOKUP(G82,出場選手データ中学生男子!$A$3:$F$79,2,FALSE())))</f>
        <v/>
      </c>
      <c r="I82" s="93" t="str">
        <f aca="false">IF(G82="","",IF(COUNTIF(C82,"*女*"),VLOOKUP(G82,出場選手データ中学生女子!$A$3:$F$81,4,FALSE()),VLOOKUP(G82,出場選手データ中学生男子!$A$3:$F$79,4,FALSE())))</f>
        <v/>
      </c>
      <c r="J82" s="92" t="n">
        <f aca="false">D$3</f>
        <v>0</v>
      </c>
      <c r="K82" s="95"/>
      <c r="L82" s="96"/>
      <c r="M82" s="87"/>
      <c r="N82" s="48"/>
      <c r="O82" s="89"/>
      <c r="P82" s="48"/>
      <c r="Q82" s="113"/>
    </row>
    <row r="83" customFormat="false" ht="15" hidden="false" customHeight="true" outlineLevel="0" collapsed="false">
      <c r="A83" s="47" t="n">
        <v>63</v>
      </c>
      <c r="B83" s="90"/>
      <c r="C83" s="79" t="str">
        <f aca="false">IF(ISBLANK(B83),"",VLOOKUP(B83,$N$22:$P$100,2,FALSE()))</f>
        <v/>
      </c>
      <c r="D83" s="52" t="str">
        <f aca="false">IF(ISBLANK(B83),"",VLOOKUP(B83,$N$22:$P$100,3,FALSE()))</f>
        <v/>
      </c>
      <c r="E83" s="91"/>
      <c r="F83" s="91"/>
      <c r="G83" s="92"/>
      <c r="H83" s="93" t="str">
        <f aca="false">IF(G83="","",IF(COUNTIF(C83,"*女*"),VLOOKUP(G83,出場選手データ中学生女子!$A$3:$F$81,2,FALSE()),VLOOKUP(G83,出場選手データ中学生男子!$A$3:$F$79,2,FALSE())))</f>
        <v/>
      </c>
      <c r="I83" s="93" t="str">
        <f aca="false">IF(G83="","",IF(COUNTIF(C83,"*女*"),VLOOKUP(G83,出場選手データ中学生女子!$A$3:$F$81,4,FALSE()),VLOOKUP(G83,出場選手データ中学生男子!$A$3:$F$79,4,FALSE())))</f>
        <v/>
      </c>
      <c r="J83" s="92" t="n">
        <f aca="false">D$3</f>
        <v>0</v>
      </c>
      <c r="K83" s="95"/>
      <c r="L83" s="96"/>
      <c r="M83" s="87"/>
      <c r="N83" s="48"/>
      <c r="O83" s="89"/>
      <c r="P83" s="48"/>
      <c r="Q83" s="113"/>
    </row>
    <row r="84" customFormat="false" ht="15" hidden="false" customHeight="true" outlineLevel="0" collapsed="false">
      <c r="A84" s="47" t="n">
        <v>64</v>
      </c>
      <c r="B84" s="90"/>
      <c r="C84" s="79" t="str">
        <f aca="false">IF(ISBLANK(B84),"",VLOOKUP(B84,$N$22:$P$100,2,FALSE()))</f>
        <v/>
      </c>
      <c r="D84" s="52" t="str">
        <f aca="false">IF(ISBLANK(B84),"",VLOOKUP(B84,$N$22:$P$100,3,FALSE()))</f>
        <v/>
      </c>
      <c r="E84" s="91"/>
      <c r="F84" s="91"/>
      <c r="G84" s="92"/>
      <c r="H84" s="93" t="str">
        <f aca="false">IF(G84="","",IF(COUNTIF(C84,"*女*"),VLOOKUP(G84,出場選手データ中学生女子!$A$3:$F$81,2,FALSE()),VLOOKUP(G84,出場選手データ中学生男子!$A$3:$F$79,2,FALSE())))</f>
        <v/>
      </c>
      <c r="I84" s="93" t="str">
        <f aca="false">IF(G84="","",IF(COUNTIF(C84,"*女*"),VLOOKUP(G84,出場選手データ中学生女子!$A$3:$F$81,4,FALSE()),VLOOKUP(G84,出場選手データ中学生男子!$A$3:$F$79,4,FALSE())))</f>
        <v/>
      </c>
      <c r="J84" s="92" t="n">
        <f aca="false">D$3</f>
        <v>0</v>
      </c>
      <c r="K84" s="95"/>
      <c r="L84" s="96"/>
      <c r="M84" s="87"/>
      <c r="N84" s="48"/>
      <c r="O84" s="89"/>
      <c r="P84" s="48"/>
      <c r="Q84" s="113"/>
      <c r="R84" s="115"/>
    </row>
    <row r="85" customFormat="false" ht="15" hidden="false" customHeight="true" outlineLevel="0" collapsed="false">
      <c r="A85" s="47" t="n">
        <v>65</v>
      </c>
      <c r="B85" s="90"/>
      <c r="C85" s="79" t="str">
        <f aca="false">IF(ISBLANK(B85),"",VLOOKUP(B85,$N$22:$P$100,2,FALSE()))</f>
        <v/>
      </c>
      <c r="D85" s="52" t="str">
        <f aca="false">IF(ISBLANK(B85),"",VLOOKUP(B85,$N$22:$P$100,3,FALSE()))</f>
        <v/>
      </c>
      <c r="E85" s="91"/>
      <c r="F85" s="91"/>
      <c r="G85" s="92"/>
      <c r="H85" s="93" t="str">
        <f aca="false">IF(G85="","",IF(COUNTIF(C85,"*女*"),VLOOKUP(G85,出場選手データ中学生女子!$A$3:$F$81,2,FALSE()),VLOOKUP(G85,出場選手データ中学生男子!$A$3:$F$79,2,FALSE())))</f>
        <v/>
      </c>
      <c r="I85" s="93" t="str">
        <f aca="false">IF(G85="","",IF(COUNTIF(C85,"*女*"),VLOOKUP(G85,出場選手データ中学生女子!$A$3:$F$81,4,FALSE()),VLOOKUP(G85,出場選手データ中学生男子!$A$3:$F$79,4,FALSE())))</f>
        <v/>
      </c>
      <c r="J85" s="92" t="n">
        <f aca="false">D$3</f>
        <v>0</v>
      </c>
      <c r="K85" s="95"/>
      <c r="L85" s="96"/>
      <c r="M85" s="87"/>
      <c r="N85" s="48"/>
      <c r="O85" s="89"/>
      <c r="P85" s="48"/>
      <c r="Q85" s="113"/>
    </row>
    <row r="86" customFormat="false" ht="15" hidden="false" customHeight="true" outlineLevel="0" collapsed="false">
      <c r="A86" s="47" t="n">
        <v>66</v>
      </c>
      <c r="B86" s="90"/>
      <c r="C86" s="79" t="str">
        <f aca="false">IF(ISBLANK(B86),"",VLOOKUP(B86,$N$22:$P$100,2,FALSE()))</f>
        <v/>
      </c>
      <c r="D86" s="52" t="str">
        <f aca="false">IF(ISBLANK(B86),"",VLOOKUP(B86,$N$22:$P$100,3,FALSE()))</f>
        <v/>
      </c>
      <c r="E86" s="91"/>
      <c r="F86" s="91"/>
      <c r="G86" s="92"/>
      <c r="H86" s="93" t="str">
        <f aca="false">IF(G86="","",IF(COUNTIF(C86,"*女*"),VLOOKUP(G86,出場選手データ中学生女子!$A$3:$F$81,2,FALSE()),VLOOKUP(G86,出場選手データ中学生男子!$A$3:$F$79,2,FALSE())))</f>
        <v/>
      </c>
      <c r="I86" s="93" t="str">
        <f aca="false">IF(G86="","",IF(COUNTIF(C86,"*女*"),VLOOKUP(G86,出場選手データ中学生女子!$A$3:$F$81,4,FALSE()),VLOOKUP(G86,出場選手データ中学生男子!$A$3:$F$79,4,FALSE())))</f>
        <v/>
      </c>
      <c r="J86" s="92" t="n">
        <f aca="false">D$3</f>
        <v>0</v>
      </c>
      <c r="K86" s="95"/>
      <c r="L86" s="96"/>
      <c r="M86" s="87"/>
      <c r="N86" s="48"/>
      <c r="O86" s="89"/>
      <c r="P86" s="48"/>
      <c r="Q86" s="113"/>
    </row>
    <row r="87" customFormat="false" ht="15" hidden="false" customHeight="true" outlineLevel="0" collapsed="false">
      <c r="A87" s="47" t="n">
        <v>67</v>
      </c>
      <c r="B87" s="90"/>
      <c r="C87" s="79" t="str">
        <f aca="false">IF(ISBLANK(B87),"",VLOOKUP(B87,$N$22:$P$100,2,FALSE()))</f>
        <v/>
      </c>
      <c r="D87" s="52" t="str">
        <f aca="false">IF(ISBLANK(B87),"",VLOOKUP(B87,$N$22:$P$100,3,FALSE()))</f>
        <v/>
      </c>
      <c r="E87" s="91"/>
      <c r="F87" s="91"/>
      <c r="G87" s="92"/>
      <c r="H87" s="93" t="str">
        <f aca="false">IF(G87="","",IF(COUNTIF(C87,"*女*"),VLOOKUP(G87,出場選手データ中学生女子!$A$3:$F$81,2,FALSE()),VLOOKUP(G87,出場選手データ中学生男子!$A$3:$F$79,2,FALSE())))</f>
        <v/>
      </c>
      <c r="I87" s="93" t="str">
        <f aca="false">IF(G87="","",IF(COUNTIF(C87,"*女*"),VLOOKUP(G87,出場選手データ中学生女子!$A$3:$F$81,4,FALSE()),VLOOKUP(G87,出場選手データ中学生男子!$A$3:$F$79,4,FALSE())))</f>
        <v/>
      </c>
      <c r="J87" s="92" t="n">
        <f aca="false">D$3</f>
        <v>0</v>
      </c>
      <c r="K87" s="95"/>
      <c r="L87" s="96"/>
      <c r="M87" s="87"/>
      <c r="N87" s="48"/>
      <c r="O87" s="89"/>
      <c r="P87" s="48"/>
      <c r="Q87" s="113"/>
    </row>
    <row r="88" customFormat="false" ht="15" hidden="false" customHeight="true" outlineLevel="0" collapsed="false">
      <c r="A88" s="47" t="n">
        <v>68</v>
      </c>
      <c r="B88" s="90"/>
      <c r="C88" s="79" t="str">
        <f aca="false">IF(ISBLANK(B88),"",VLOOKUP(B88,$N$22:$P$100,2,FALSE()))</f>
        <v/>
      </c>
      <c r="D88" s="52" t="str">
        <f aca="false">IF(ISBLANK(B88),"",VLOOKUP(B88,$N$22:$P$100,3,FALSE()))</f>
        <v/>
      </c>
      <c r="E88" s="91"/>
      <c r="F88" s="91"/>
      <c r="G88" s="92"/>
      <c r="H88" s="93" t="str">
        <f aca="false">IF(G88="","",IF(COUNTIF(C88,"*女*"),VLOOKUP(G88,出場選手データ中学生女子!$A$3:$F$81,2,FALSE()),VLOOKUP(G88,出場選手データ中学生男子!$A$3:$F$79,2,FALSE())))</f>
        <v/>
      </c>
      <c r="I88" s="93" t="str">
        <f aca="false">IF(G88="","",IF(COUNTIF(C88,"*女*"),VLOOKUP(G88,出場選手データ中学生女子!$A$3:$F$81,4,FALSE()),VLOOKUP(G88,出場選手データ中学生男子!$A$3:$F$79,4,FALSE())))</f>
        <v/>
      </c>
      <c r="J88" s="92" t="n">
        <f aca="false">D$3</f>
        <v>0</v>
      </c>
      <c r="K88" s="95"/>
      <c r="L88" s="96"/>
      <c r="M88" s="87"/>
      <c r="N88" s="48"/>
      <c r="O88" s="89"/>
      <c r="P88" s="48"/>
      <c r="Q88" s="113"/>
    </row>
    <row r="89" customFormat="false" ht="15" hidden="false" customHeight="true" outlineLevel="0" collapsed="false">
      <c r="A89" s="47" t="n">
        <v>69</v>
      </c>
      <c r="B89" s="90"/>
      <c r="C89" s="79" t="str">
        <f aca="false">IF(ISBLANK(B89),"",VLOOKUP(B89,$N$22:$P$100,2,FALSE()))</f>
        <v/>
      </c>
      <c r="D89" s="52" t="str">
        <f aca="false">IF(ISBLANK(B89),"",VLOOKUP(B89,$N$22:$P$100,3,FALSE()))</f>
        <v/>
      </c>
      <c r="E89" s="91"/>
      <c r="F89" s="91"/>
      <c r="G89" s="92"/>
      <c r="H89" s="93" t="str">
        <f aca="false">IF(G89="","",IF(COUNTIF(C89,"*女*"),VLOOKUP(G89,出場選手データ中学生女子!$A$3:$F$81,2,FALSE()),VLOOKUP(G89,出場選手データ中学生男子!$A$3:$F$79,2,FALSE())))</f>
        <v/>
      </c>
      <c r="I89" s="93" t="str">
        <f aca="false">IF(G89="","",IF(COUNTIF(C89,"*女*"),VLOOKUP(G89,出場選手データ中学生女子!$A$3:$F$81,4,FALSE()),VLOOKUP(G89,出場選手データ中学生男子!$A$3:$F$79,4,FALSE())))</f>
        <v/>
      </c>
      <c r="J89" s="92" t="n">
        <f aca="false">D$3</f>
        <v>0</v>
      </c>
      <c r="K89" s="95"/>
      <c r="L89" s="96"/>
      <c r="M89" s="87"/>
      <c r="N89" s="48"/>
      <c r="O89" s="89"/>
      <c r="P89" s="48"/>
      <c r="Q89" s="89"/>
    </row>
    <row r="90" customFormat="false" ht="15" hidden="false" customHeight="true" outlineLevel="0" collapsed="false">
      <c r="A90" s="47" t="n">
        <v>70</v>
      </c>
      <c r="B90" s="90"/>
      <c r="C90" s="79" t="str">
        <f aca="false">IF(ISBLANK(B90),"",VLOOKUP(B90,$N$22:$P$100,2,FALSE()))</f>
        <v/>
      </c>
      <c r="D90" s="52" t="str">
        <f aca="false">IF(ISBLANK(B90),"",VLOOKUP(B90,$N$22:$P$100,3,FALSE()))</f>
        <v/>
      </c>
      <c r="E90" s="91"/>
      <c r="F90" s="91"/>
      <c r="G90" s="92"/>
      <c r="H90" s="93" t="str">
        <f aca="false">IF(G90="","",IF(COUNTIF(C90,"*女*"),VLOOKUP(G90,出場選手データ中学生女子!$A$3:$F$81,2,FALSE()),VLOOKUP(G90,出場選手データ中学生男子!$A$3:$F$79,2,FALSE())))</f>
        <v/>
      </c>
      <c r="I90" s="93" t="str">
        <f aca="false">IF(G90="","",IF(COUNTIF(C90,"*女*"),VLOOKUP(G90,出場選手データ中学生女子!$A$3:$F$81,4,FALSE()),VLOOKUP(G90,出場選手データ中学生男子!$A$3:$F$79,4,FALSE())))</f>
        <v/>
      </c>
      <c r="J90" s="92" t="n">
        <f aca="false">D$3</f>
        <v>0</v>
      </c>
      <c r="K90" s="95"/>
      <c r="L90" s="96"/>
      <c r="M90" s="87"/>
      <c r="N90" s="48"/>
      <c r="O90" s="89"/>
      <c r="P90" s="48"/>
      <c r="Q90" s="89"/>
    </row>
    <row r="91" customFormat="false" ht="15" hidden="false" customHeight="true" outlineLevel="0" collapsed="false">
      <c r="A91" s="47" t="n">
        <v>71</v>
      </c>
      <c r="B91" s="90"/>
      <c r="C91" s="79" t="str">
        <f aca="false">IF(ISBLANK(B91),"",VLOOKUP(B91,$N$22:$P$100,2,FALSE()))</f>
        <v/>
      </c>
      <c r="D91" s="52" t="str">
        <f aca="false">IF(ISBLANK(B91),"",VLOOKUP(B91,$N$22:$P$100,3,FALSE()))</f>
        <v/>
      </c>
      <c r="E91" s="91"/>
      <c r="F91" s="91"/>
      <c r="G91" s="92"/>
      <c r="H91" s="93" t="str">
        <f aca="false">IF(G91="","",IF(COUNTIF(C91,"*女*"),VLOOKUP(G91,出場選手データ中学生女子!$A$3:$F$81,2,FALSE()),VLOOKUP(G91,出場選手データ中学生男子!$A$3:$F$79,2,FALSE())))</f>
        <v/>
      </c>
      <c r="I91" s="93" t="str">
        <f aca="false">IF(G91="","",IF(COUNTIF(C91,"*女*"),VLOOKUP(G91,出場選手データ中学生女子!$A$3:$F$81,4,FALSE()),VLOOKUP(G91,出場選手データ中学生男子!$A$3:$F$79,4,FALSE())))</f>
        <v/>
      </c>
      <c r="J91" s="92" t="n">
        <f aca="false">D$3</f>
        <v>0</v>
      </c>
      <c r="K91" s="95"/>
      <c r="L91" s="96"/>
      <c r="M91" s="87"/>
      <c r="N91" s="48"/>
      <c r="O91" s="89"/>
      <c r="P91" s="48"/>
      <c r="Q91" s="89"/>
    </row>
    <row r="92" customFormat="false" ht="15" hidden="false" customHeight="true" outlineLevel="0" collapsed="false">
      <c r="A92" s="47" t="n">
        <v>72</v>
      </c>
      <c r="B92" s="90"/>
      <c r="C92" s="79" t="str">
        <f aca="false">IF(ISBLANK(B92),"",VLOOKUP(B92,$N$22:$P$100,2,FALSE()))</f>
        <v/>
      </c>
      <c r="D92" s="52" t="str">
        <f aca="false">IF(ISBLANK(B92),"",VLOOKUP(B92,$N$22:$P$100,3,FALSE()))</f>
        <v/>
      </c>
      <c r="E92" s="91"/>
      <c r="F92" s="91"/>
      <c r="G92" s="92"/>
      <c r="H92" s="93" t="str">
        <f aca="false">IF(G92="","",IF(COUNTIF(C92,"*女*"),VLOOKUP(G92,出場選手データ中学生女子!$A$3:$F$81,2,FALSE()),VLOOKUP(G92,出場選手データ中学生男子!$A$3:$F$79,2,FALSE())))</f>
        <v/>
      </c>
      <c r="I92" s="93" t="str">
        <f aca="false">IF(G92="","",IF(COUNTIF(C92,"*女*"),VLOOKUP(G92,出場選手データ中学生女子!$A$3:$F$81,4,FALSE()),VLOOKUP(G92,出場選手データ中学生男子!$A$3:$F$79,4,FALSE())))</f>
        <v/>
      </c>
      <c r="J92" s="92" t="n">
        <f aca="false">D$3</f>
        <v>0</v>
      </c>
      <c r="K92" s="95"/>
      <c r="L92" s="96"/>
      <c r="M92" s="87"/>
      <c r="N92" s="48"/>
      <c r="O92" s="89"/>
      <c r="P92" s="48"/>
      <c r="Q92" s="89"/>
    </row>
    <row r="93" customFormat="false" ht="15" hidden="false" customHeight="true" outlineLevel="0" collapsed="false">
      <c r="A93" s="47" t="n">
        <v>73</v>
      </c>
      <c r="B93" s="90"/>
      <c r="C93" s="79" t="str">
        <f aca="false">IF(ISBLANK(B93),"",VLOOKUP(B93,$N$22:$P$100,2,FALSE()))</f>
        <v/>
      </c>
      <c r="D93" s="52" t="str">
        <f aca="false">IF(ISBLANK(B93),"",VLOOKUP(B93,$N$22:$P$100,3,FALSE()))</f>
        <v/>
      </c>
      <c r="E93" s="91"/>
      <c r="F93" s="91"/>
      <c r="G93" s="92"/>
      <c r="H93" s="93" t="str">
        <f aca="false">IF(G93="","",IF(COUNTIF(C93,"*女*"),VLOOKUP(G93,出場選手データ中学生女子!$A$3:$F$81,2,FALSE()),VLOOKUP(G93,出場選手データ中学生男子!$A$3:$F$79,2,FALSE())))</f>
        <v/>
      </c>
      <c r="I93" s="93" t="str">
        <f aca="false">IF(G93="","",IF(COUNTIF(C93,"*女*"),VLOOKUP(G93,出場選手データ中学生女子!$A$3:$F$81,4,FALSE()),VLOOKUP(G93,出場選手データ中学生男子!$A$3:$F$79,4,FALSE())))</f>
        <v/>
      </c>
      <c r="J93" s="92" t="n">
        <f aca="false">D$3</f>
        <v>0</v>
      </c>
      <c r="K93" s="95"/>
      <c r="L93" s="96"/>
      <c r="M93" s="87"/>
      <c r="N93" s="48"/>
      <c r="O93" s="89"/>
      <c r="P93" s="48"/>
      <c r="Q93" s="89"/>
    </row>
    <row r="94" customFormat="false" ht="15" hidden="false" customHeight="true" outlineLevel="0" collapsed="false">
      <c r="A94" s="47" t="n">
        <v>74</v>
      </c>
      <c r="B94" s="90"/>
      <c r="C94" s="79" t="str">
        <f aca="false">IF(ISBLANK(B94),"",VLOOKUP(B94,$N$22:$P$100,2,FALSE()))</f>
        <v/>
      </c>
      <c r="D94" s="52" t="str">
        <f aca="false">IF(ISBLANK(B94),"",VLOOKUP(B94,$N$22:$P$100,3,FALSE()))</f>
        <v/>
      </c>
      <c r="E94" s="91"/>
      <c r="F94" s="91"/>
      <c r="G94" s="92"/>
      <c r="H94" s="93" t="str">
        <f aca="false">IF(G94="","",IF(COUNTIF(C94,"*女*"),VLOOKUP(G94,出場選手データ中学生女子!$A$3:$F$81,2,FALSE()),VLOOKUP(G94,出場選手データ中学生男子!$A$3:$F$79,2,FALSE())))</f>
        <v/>
      </c>
      <c r="I94" s="93" t="str">
        <f aca="false">IF(G94="","",IF(COUNTIF(C94,"*女*"),VLOOKUP(G94,出場選手データ中学生女子!$A$3:$F$81,4,FALSE()),VLOOKUP(G94,出場選手データ中学生男子!$A$3:$F$79,4,FALSE())))</f>
        <v/>
      </c>
      <c r="J94" s="92" t="n">
        <f aca="false">D$3</f>
        <v>0</v>
      </c>
      <c r="K94" s="95"/>
      <c r="L94" s="96"/>
      <c r="M94" s="87"/>
      <c r="N94" s="48"/>
      <c r="O94" s="89"/>
      <c r="P94" s="48"/>
      <c r="Q94" s="89"/>
    </row>
    <row r="95" customFormat="false" ht="15" hidden="false" customHeight="true" outlineLevel="0" collapsed="false">
      <c r="A95" s="47" t="n">
        <v>75</v>
      </c>
      <c r="B95" s="90"/>
      <c r="C95" s="79" t="str">
        <f aca="false">IF(ISBLANK(B95),"",VLOOKUP(B95,$N$22:$P$100,2,FALSE()))</f>
        <v/>
      </c>
      <c r="D95" s="52" t="str">
        <f aca="false">IF(ISBLANK(B95),"",VLOOKUP(B95,$N$22:$P$100,3,FALSE()))</f>
        <v/>
      </c>
      <c r="E95" s="91"/>
      <c r="F95" s="91"/>
      <c r="G95" s="92"/>
      <c r="H95" s="93" t="str">
        <f aca="false">IF(G95="","",IF(COUNTIF(C95,"*女*"),VLOOKUP(G95,出場選手データ中学生女子!$A$3:$F$81,2,FALSE()),VLOOKUP(G95,出場選手データ中学生男子!$A$3:$F$79,2,FALSE())))</f>
        <v/>
      </c>
      <c r="I95" s="93" t="str">
        <f aca="false">IF(G95="","",IF(COUNTIF(C95,"*女*"),VLOOKUP(G95,出場選手データ中学生女子!$A$3:$F$81,4,FALSE()),VLOOKUP(G95,出場選手データ中学生男子!$A$3:$F$79,4,FALSE())))</f>
        <v/>
      </c>
      <c r="J95" s="92" t="n">
        <f aca="false">D$3</f>
        <v>0</v>
      </c>
      <c r="K95" s="95"/>
      <c r="L95" s="96"/>
      <c r="M95" s="87"/>
      <c r="N95" s="48"/>
      <c r="O95" s="89"/>
      <c r="P95" s="48"/>
      <c r="Q95" s="89"/>
    </row>
    <row r="96" customFormat="false" ht="15" hidden="false" customHeight="true" outlineLevel="0" collapsed="false">
      <c r="A96" s="47" t="n">
        <v>76</v>
      </c>
      <c r="B96" s="90"/>
      <c r="C96" s="79" t="str">
        <f aca="false">IF(ISBLANK(B96),"",VLOOKUP(B96,$N$22:$P$100,2,FALSE()))</f>
        <v/>
      </c>
      <c r="D96" s="52" t="str">
        <f aca="false">IF(ISBLANK(B96),"",VLOOKUP(B96,$N$22:$P$100,3,FALSE()))</f>
        <v/>
      </c>
      <c r="E96" s="91"/>
      <c r="F96" s="91"/>
      <c r="G96" s="92"/>
      <c r="H96" s="93" t="str">
        <f aca="false">IF(G96="","",IF(COUNTIF(C96,"*女*"),VLOOKUP(G96,出場選手データ中学生女子!$A$3:$F$81,2,FALSE()),VLOOKUP(G96,出場選手データ中学生男子!$A$3:$F$79,2,FALSE())))</f>
        <v/>
      </c>
      <c r="I96" s="93" t="str">
        <f aca="false">IF(G96="","",IF(COUNTIF(C96,"*女*"),VLOOKUP(G96,出場選手データ中学生女子!$A$3:$F$81,4,FALSE()),VLOOKUP(G96,出場選手データ中学生男子!$A$3:$F$79,4,FALSE())))</f>
        <v/>
      </c>
      <c r="J96" s="92" t="n">
        <f aca="false">D$3</f>
        <v>0</v>
      </c>
      <c r="K96" s="95"/>
      <c r="L96" s="96"/>
      <c r="M96" s="87"/>
      <c r="N96" s="48"/>
      <c r="O96" s="89"/>
      <c r="P96" s="48"/>
      <c r="Q96" s="113"/>
    </row>
    <row r="97" customFormat="false" ht="15" hidden="false" customHeight="true" outlineLevel="0" collapsed="false">
      <c r="A97" s="47" t="n">
        <v>77</v>
      </c>
      <c r="B97" s="90"/>
      <c r="C97" s="79" t="str">
        <f aca="false">IF(ISBLANK(B97),"",VLOOKUP(B97,$N$22:$P$100,2,FALSE()))</f>
        <v/>
      </c>
      <c r="D97" s="52" t="str">
        <f aca="false">IF(ISBLANK(B97),"",VLOOKUP(B97,$N$22:$P$100,3,FALSE()))</f>
        <v/>
      </c>
      <c r="E97" s="91"/>
      <c r="F97" s="91"/>
      <c r="G97" s="92"/>
      <c r="H97" s="93" t="str">
        <f aca="false">IF(G97="","",IF(COUNTIF(C97,"*女*"),VLOOKUP(G97,出場選手データ中学生女子!$A$3:$F$81,2,FALSE()),VLOOKUP(G97,出場選手データ中学生男子!$A$3:$F$79,2,FALSE())))</f>
        <v/>
      </c>
      <c r="I97" s="93" t="str">
        <f aca="false">IF(G97="","",IF(COUNTIF(C97,"*女*"),VLOOKUP(G97,出場選手データ中学生女子!$A$3:$F$81,4,FALSE()),VLOOKUP(G97,出場選手データ中学生男子!$A$3:$F$79,4,FALSE())))</f>
        <v/>
      </c>
      <c r="J97" s="92" t="n">
        <f aca="false">D$3</f>
        <v>0</v>
      </c>
      <c r="K97" s="95"/>
      <c r="L97" s="96"/>
      <c r="M97" s="87"/>
      <c r="N97" s="48"/>
      <c r="O97" s="89"/>
      <c r="P97" s="48"/>
      <c r="Q97" s="113"/>
    </row>
    <row r="98" customFormat="false" ht="15" hidden="false" customHeight="true" outlineLevel="0" collapsed="false">
      <c r="A98" s="47" t="n">
        <v>78</v>
      </c>
      <c r="B98" s="90"/>
      <c r="C98" s="79" t="str">
        <f aca="false">IF(ISBLANK(B98),"",VLOOKUP(B98,$N$22:$P$100,2,FALSE()))</f>
        <v/>
      </c>
      <c r="D98" s="52" t="str">
        <f aca="false">IF(ISBLANK(B98),"",VLOOKUP(B98,$N$22:$P$100,3,FALSE()))</f>
        <v/>
      </c>
      <c r="E98" s="91"/>
      <c r="F98" s="91"/>
      <c r="G98" s="92"/>
      <c r="H98" s="93" t="str">
        <f aca="false">IF(G98="","",IF(COUNTIF(C98,"*女*"),VLOOKUP(G98,出場選手データ中学生女子!$A$3:$F$81,2,FALSE()),VLOOKUP(G98,出場選手データ中学生男子!$A$3:$F$79,2,FALSE())))</f>
        <v/>
      </c>
      <c r="I98" s="93" t="str">
        <f aca="false">IF(G98="","",IF(COUNTIF(C98,"*女*"),VLOOKUP(G98,出場選手データ中学生女子!$A$3:$F$81,4,FALSE()),VLOOKUP(G98,出場選手データ中学生男子!$A$3:$F$79,4,FALSE())))</f>
        <v/>
      </c>
      <c r="J98" s="92" t="n">
        <f aca="false">D$3</f>
        <v>0</v>
      </c>
      <c r="K98" s="95"/>
      <c r="L98" s="96"/>
      <c r="M98" s="87"/>
      <c r="N98" s="48"/>
      <c r="O98" s="89"/>
      <c r="P98" s="48"/>
      <c r="Q98" s="89"/>
    </row>
    <row r="99" customFormat="false" ht="15" hidden="false" customHeight="true" outlineLevel="0" collapsed="false">
      <c r="A99" s="47" t="n">
        <v>79</v>
      </c>
      <c r="B99" s="90"/>
      <c r="C99" s="79" t="str">
        <f aca="false">IF(ISBLANK(B99),"",VLOOKUP(B99,$N$22:$P$100,2,FALSE()))</f>
        <v/>
      </c>
      <c r="D99" s="52" t="str">
        <f aca="false">IF(ISBLANK(B99),"",VLOOKUP(B99,$N$22:$P$100,3,FALSE()))</f>
        <v/>
      </c>
      <c r="E99" s="91"/>
      <c r="F99" s="91"/>
      <c r="G99" s="92"/>
      <c r="H99" s="93" t="str">
        <f aca="false">IF(G99="","",IF(COUNTIF(C99,"*女*"),VLOOKUP(G99,出場選手データ中学生女子!$A$3:$F$81,2,FALSE()),VLOOKUP(G99,出場選手データ中学生男子!$A$3:$F$79,2,FALSE())))</f>
        <v/>
      </c>
      <c r="I99" s="93" t="str">
        <f aca="false">IF(G99="","",IF(COUNTIF(C99,"*女*"),VLOOKUP(G99,出場選手データ中学生女子!$A$3:$F$81,4,FALSE()),VLOOKUP(G99,出場選手データ中学生男子!$A$3:$F$79,4,FALSE())))</f>
        <v/>
      </c>
      <c r="J99" s="92" t="n">
        <f aca="false">D$3</f>
        <v>0</v>
      </c>
      <c r="K99" s="95"/>
      <c r="L99" s="96"/>
      <c r="M99" s="87"/>
      <c r="N99" s="48"/>
      <c r="O99" s="89"/>
      <c r="P99" s="48"/>
      <c r="Q99" s="89"/>
    </row>
    <row r="100" customFormat="false" ht="15" hidden="false" customHeight="true" outlineLevel="0" collapsed="false">
      <c r="A100" s="47" t="n">
        <v>80</v>
      </c>
      <c r="B100" s="90"/>
      <c r="C100" s="79" t="str">
        <f aca="false">IF(ISBLANK(B100),"",VLOOKUP(B100,$N$22:$P$100,2,FALSE()))</f>
        <v/>
      </c>
      <c r="D100" s="52" t="str">
        <f aca="false">IF(ISBLANK(B100),"",VLOOKUP(B100,$N$22:$P$100,3,FALSE()))</f>
        <v/>
      </c>
      <c r="E100" s="91"/>
      <c r="F100" s="91"/>
      <c r="G100" s="92"/>
      <c r="H100" s="93" t="str">
        <f aca="false">IF(G100="","",IF(COUNTIF(C100,"*女*"),VLOOKUP(G100,出場選手データ中学生女子!$A$3:$F$81,2,FALSE()),VLOOKUP(G100,出場選手データ中学生男子!$A$3:$F$79,2,FALSE())))</f>
        <v/>
      </c>
      <c r="I100" s="93" t="str">
        <f aca="false">IF(G100="","",IF(COUNTIF(C100,"*女*"),VLOOKUP(G100,出場選手データ中学生女子!$A$3:$F$81,4,FALSE()),VLOOKUP(G100,出場選手データ中学生男子!$A$3:$F$79,4,FALSE())))</f>
        <v/>
      </c>
      <c r="J100" s="92" t="n">
        <f aca="false">D$3</f>
        <v>0</v>
      </c>
      <c r="K100" s="95"/>
      <c r="L100" s="96"/>
      <c r="M100" s="87"/>
      <c r="N100" s="48"/>
      <c r="O100" s="89"/>
      <c r="P100" s="48"/>
      <c r="Q100" s="116"/>
    </row>
  </sheetData>
  <sheetProtection sheet="true" objects="true" scenarios="true"/>
  <mergeCells count="14">
    <mergeCell ref="A1:P1"/>
    <mergeCell ref="D3:H3"/>
    <mergeCell ref="K3:L3"/>
    <mergeCell ref="D4:H4"/>
    <mergeCell ref="K4:M4"/>
    <mergeCell ref="D5:H5"/>
    <mergeCell ref="K5:M5"/>
    <mergeCell ref="D6:H6"/>
    <mergeCell ref="K6:M6"/>
    <mergeCell ref="K7:M7"/>
    <mergeCell ref="K8:M8"/>
    <mergeCell ref="K9:M9"/>
    <mergeCell ref="K10:M10"/>
    <mergeCell ref="O72:P72"/>
  </mergeCells>
  <conditionalFormatting sqref="C21:C100">
    <cfRule type="expression" priority="2" aboveAverage="0" equalAverage="0" bottom="0" percent="0" rank="0" text="" dxfId="721">
      <formula>NOT(ISERROR(SEARCH("女",C21)))</formula>
    </cfRule>
  </conditionalFormatting>
  <dataValidations count="1">
    <dataValidation allowBlank="true" errorStyle="stop" operator="between" showDropDown="false" showErrorMessage="true" showInputMessage="true" sqref="D5:H5 H21:I100 L21:M100" type="none">
      <formula1>0</formula1>
      <formula2>0</formula2>
    </dataValidation>
  </dataValidations>
  <printOptions headings="false" gridLines="false" gridLinesSet="true" horizontalCentered="false" verticalCentered="false"/>
  <pageMargins left="0.529861111111111" right="0" top="0.509722222222222" bottom="0" header="0.329861111111111" footer="0.511805555555555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>&amp;RP&amp;P</oddHeader>
    <oddFooter/>
  </headerFooter>
  <rowBreaks count="1" manualBreakCount="1">
    <brk id="70" man="true" max="16383" min="0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F42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A1" activeCellId="0" sqref="A1"/>
    </sheetView>
  </sheetViews>
  <sheetFormatPr defaultColWidth="9.00390625" defaultRowHeight="13.5" zeroHeight="false" outlineLevelRow="0" outlineLevelCol="0"/>
  <cols>
    <col collapsed="false" customWidth="true" hidden="false" outlineLevel="0" max="1" min="1" style="117" width="8.62"/>
    <col collapsed="false" customWidth="true" hidden="false" outlineLevel="0" max="2" min="2" style="117" width="16.62"/>
    <col collapsed="false" customWidth="true" hidden="false" outlineLevel="0" max="3" min="3" style="117" width="2.63"/>
    <col collapsed="false" customWidth="true" hidden="false" outlineLevel="0" max="5" min="4" style="117" width="8.12"/>
    <col collapsed="false" customWidth="true" hidden="false" outlineLevel="0" max="6" min="6" style="117" width="7.62"/>
    <col collapsed="false" customWidth="true" hidden="false" outlineLevel="0" max="7" min="7" style="117" width="8.62"/>
    <col collapsed="false" customWidth="true" hidden="false" outlineLevel="0" max="8" min="8" style="117" width="16.62"/>
    <col collapsed="false" customWidth="true" hidden="false" outlineLevel="0" max="9" min="9" style="117" width="2.63"/>
    <col collapsed="false" customWidth="true" hidden="false" outlineLevel="0" max="11" min="10" style="117" width="8.12"/>
    <col collapsed="false" customWidth="true" hidden="false" outlineLevel="0" max="12" min="12" style="117" width="8.62"/>
    <col collapsed="false" customWidth="true" hidden="false" outlineLevel="0" max="13" min="13" style="117" width="16.62"/>
    <col collapsed="false" customWidth="true" hidden="false" outlineLevel="0" max="14" min="14" style="117" width="2.63"/>
    <col collapsed="false" customWidth="true" hidden="false" outlineLevel="0" max="16" min="15" style="117" width="8.12"/>
    <col collapsed="false" customWidth="true" hidden="false" outlineLevel="0" max="17" min="17" style="117" width="7.62"/>
    <col collapsed="false" customWidth="true" hidden="false" outlineLevel="0" max="18" min="18" style="117" width="8.62"/>
    <col collapsed="false" customWidth="true" hidden="false" outlineLevel="0" max="19" min="19" style="117" width="16.62"/>
    <col collapsed="false" customWidth="true" hidden="false" outlineLevel="0" max="20" min="20" style="117" width="2.63"/>
    <col collapsed="false" customWidth="true" hidden="false" outlineLevel="0" max="22" min="21" style="117" width="8.12"/>
    <col collapsed="false" customWidth="true" hidden="false" outlineLevel="0" max="23" min="23" style="117" width="8.62"/>
    <col collapsed="false" customWidth="true" hidden="false" outlineLevel="0" max="24" min="24" style="117" width="16.62"/>
    <col collapsed="false" customWidth="true" hidden="false" outlineLevel="0" max="25" min="25" style="117" width="2.63"/>
    <col collapsed="false" customWidth="true" hidden="false" outlineLevel="0" max="27" min="26" style="117" width="8.12"/>
    <col collapsed="false" customWidth="true" hidden="false" outlineLevel="0" max="28" min="28" style="117" width="7.62"/>
    <col collapsed="false" customWidth="true" hidden="false" outlineLevel="0" max="29" min="29" style="117" width="8.62"/>
    <col collapsed="false" customWidth="true" hidden="false" outlineLevel="0" max="30" min="30" style="117" width="16.62"/>
    <col collapsed="false" customWidth="true" hidden="false" outlineLevel="0" max="31" min="31" style="117" width="2.63"/>
    <col collapsed="false" customWidth="true" hidden="false" outlineLevel="0" max="33" min="32" style="117" width="8.12"/>
    <col collapsed="false" customWidth="true" hidden="false" outlineLevel="0" max="34" min="34" style="117" width="8.62"/>
    <col collapsed="false" customWidth="true" hidden="false" outlineLevel="0" max="35" min="35" style="117" width="16.62"/>
    <col collapsed="false" customWidth="true" hidden="false" outlineLevel="0" max="36" min="36" style="117" width="2.63"/>
    <col collapsed="false" customWidth="true" hidden="false" outlineLevel="0" max="38" min="37" style="117" width="8.12"/>
    <col collapsed="false" customWidth="true" hidden="false" outlineLevel="0" max="39" min="39" style="117" width="7.62"/>
    <col collapsed="false" customWidth="true" hidden="false" outlineLevel="0" max="40" min="40" style="117" width="8.62"/>
    <col collapsed="false" customWidth="true" hidden="false" outlineLevel="0" max="41" min="41" style="117" width="16.62"/>
    <col collapsed="false" customWidth="true" hidden="false" outlineLevel="0" max="42" min="42" style="117" width="2.63"/>
    <col collapsed="false" customWidth="true" hidden="false" outlineLevel="0" max="44" min="43" style="117" width="8.12"/>
    <col collapsed="false" customWidth="true" hidden="false" outlineLevel="0" max="45" min="45" style="117" width="8.62"/>
    <col collapsed="false" customWidth="true" hidden="false" outlineLevel="0" max="46" min="46" style="117" width="16.62"/>
    <col collapsed="false" customWidth="true" hidden="false" outlineLevel="0" max="47" min="47" style="117" width="2.63"/>
    <col collapsed="false" customWidth="true" hidden="false" outlineLevel="0" max="49" min="48" style="117" width="8.12"/>
    <col collapsed="false" customWidth="true" hidden="false" outlineLevel="0" max="50" min="50" style="117" width="7.62"/>
    <col collapsed="false" customWidth="true" hidden="false" outlineLevel="0" max="51" min="51" style="117" width="8.62"/>
    <col collapsed="false" customWidth="true" hidden="false" outlineLevel="0" max="52" min="52" style="117" width="16.62"/>
    <col collapsed="false" customWidth="true" hidden="false" outlineLevel="0" max="53" min="53" style="117" width="2.63"/>
    <col collapsed="false" customWidth="true" hidden="false" outlineLevel="0" max="55" min="54" style="117" width="8.12"/>
    <col collapsed="false" customWidth="true" hidden="false" outlineLevel="0" max="56" min="56" style="117" width="8.62"/>
    <col collapsed="false" customWidth="true" hidden="false" outlineLevel="0" max="57" min="57" style="117" width="16.62"/>
    <col collapsed="false" customWidth="true" hidden="false" outlineLevel="0" max="58" min="58" style="117" width="2.63"/>
    <col collapsed="false" customWidth="true" hidden="false" outlineLevel="0" max="60" min="59" style="117" width="8.12"/>
    <col collapsed="false" customWidth="true" hidden="false" outlineLevel="0" max="61" min="61" style="117" width="7.62"/>
    <col collapsed="false" customWidth="true" hidden="false" outlineLevel="0" max="62" min="62" style="117" width="8.62"/>
    <col collapsed="false" customWidth="true" hidden="false" outlineLevel="0" max="63" min="63" style="117" width="16.62"/>
    <col collapsed="false" customWidth="true" hidden="false" outlineLevel="0" max="64" min="64" style="117" width="2.63"/>
    <col collapsed="false" customWidth="true" hidden="false" outlineLevel="0" max="66" min="65" style="117" width="8.12"/>
    <col collapsed="false" customWidth="true" hidden="false" outlineLevel="0" max="67" min="67" style="117" width="8.62"/>
    <col collapsed="false" customWidth="true" hidden="false" outlineLevel="0" max="68" min="68" style="117" width="16.62"/>
    <col collapsed="false" customWidth="true" hidden="false" outlineLevel="0" max="69" min="69" style="117" width="2.63"/>
    <col collapsed="false" customWidth="true" hidden="false" outlineLevel="0" max="71" min="70" style="117" width="8.12"/>
    <col collapsed="false" customWidth="true" hidden="false" outlineLevel="0" max="72" min="72" style="117" width="7.62"/>
    <col collapsed="false" customWidth="true" hidden="false" outlineLevel="0" max="73" min="73" style="117" width="8.62"/>
    <col collapsed="false" customWidth="true" hidden="false" outlineLevel="0" max="74" min="74" style="117" width="16.62"/>
    <col collapsed="false" customWidth="true" hidden="false" outlineLevel="0" max="75" min="75" style="117" width="2.63"/>
    <col collapsed="false" customWidth="true" hidden="false" outlineLevel="0" max="77" min="76" style="117" width="8.12"/>
    <col collapsed="false" customWidth="true" hidden="false" outlineLevel="0" max="78" min="78" style="117" width="8.62"/>
    <col collapsed="false" customWidth="true" hidden="false" outlineLevel="0" max="79" min="79" style="117" width="16.62"/>
    <col collapsed="false" customWidth="true" hidden="false" outlineLevel="0" max="80" min="80" style="117" width="2.63"/>
    <col collapsed="false" customWidth="true" hidden="false" outlineLevel="0" max="82" min="81" style="117" width="8.12"/>
    <col collapsed="false" customWidth="true" hidden="false" outlineLevel="0" max="83" min="83" style="117" width="7.62"/>
    <col collapsed="false" customWidth="true" hidden="false" outlineLevel="0" max="84" min="84" style="117" width="8.62"/>
    <col collapsed="false" customWidth="true" hidden="false" outlineLevel="0" max="85" min="85" style="117" width="16.62"/>
    <col collapsed="false" customWidth="true" hidden="false" outlineLevel="0" max="86" min="86" style="117" width="2.63"/>
    <col collapsed="false" customWidth="true" hidden="false" outlineLevel="0" max="88" min="87" style="117" width="8.12"/>
    <col collapsed="false" customWidth="true" hidden="false" outlineLevel="0" max="89" min="89" style="117" width="8.62"/>
    <col collapsed="false" customWidth="true" hidden="false" outlineLevel="0" max="90" min="90" style="117" width="16.62"/>
    <col collapsed="false" customWidth="true" hidden="false" outlineLevel="0" max="91" min="91" style="117" width="2.63"/>
    <col collapsed="false" customWidth="true" hidden="false" outlineLevel="0" max="93" min="92" style="117" width="8.12"/>
    <col collapsed="false" customWidth="true" hidden="false" outlineLevel="0" max="94" min="94" style="117" width="7.62"/>
    <col collapsed="false" customWidth="true" hidden="false" outlineLevel="0" max="95" min="95" style="117" width="8.62"/>
    <col collapsed="false" customWidth="true" hidden="false" outlineLevel="0" max="96" min="96" style="117" width="16.62"/>
    <col collapsed="false" customWidth="true" hidden="false" outlineLevel="0" max="97" min="97" style="117" width="2.63"/>
    <col collapsed="false" customWidth="true" hidden="false" outlineLevel="0" max="99" min="98" style="117" width="8.12"/>
    <col collapsed="false" customWidth="true" hidden="false" outlineLevel="0" max="100" min="100" style="117" width="8.62"/>
    <col collapsed="false" customWidth="true" hidden="false" outlineLevel="0" max="101" min="101" style="117" width="16.62"/>
    <col collapsed="false" customWidth="true" hidden="false" outlineLevel="0" max="102" min="102" style="117" width="2.63"/>
    <col collapsed="false" customWidth="true" hidden="false" outlineLevel="0" max="104" min="103" style="117" width="8.12"/>
    <col collapsed="false" customWidth="true" hidden="false" outlineLevel="0" max="105" min="105" style="117" width="7.62"/>
    <col collapsed="false" customWidth="true" hidden="false" outlineLevel="0" max="106" min="106" style="117" width="8.62"/>
    <col collapsed="false" customWidth="true" hidden="false" outlineLevel="0" max="107" min="107" style="117" width="16.62"/>
    <col collapsed="false" customWidth="true" hidden="false" outlineLevel="0" max="108" min="108" style="117" width="2.63"/>
    <col collapsed="false" customWidth="true" hidden="false" outlineLevel="0" max="110" min="109" style="117" width="8.12"/>
    <col collapsed="false" customWidth="false" hidden="false" outlineLevel="0" max="1024" min="111" style="117" width="9"/>
  </cols>
  <sheetData>
    <row r="1" customFormat="false" ht="20.65" hidden="false" customHeight="true" outlineLevel="0" collapsed="false">
      <c r="A1" s="143" t="s">
        <v>112</v>
      </c>
      <c r="B1" s="144" t="s">
        <v>113</v>
      </c>
      <c r="C1" s="144"/>
      <c r="D1" s="144"/>
      <c r="E1" s="144"/>
      <c r="F1" s="144"/>
      <c r="G1" s="144"/>
      <c r="H1" s="144"/>
      <c r="I1" s="144"/>
      <c r="J1" s="144"/>
      <c r="K1" s="144"/>
      <c r="L1" s="143" t="s">
        <v>112</v>
      </c>
      <c r="M1" s="144" t="s">
        <v>113</v>
      </c>
      <c r="N1" s="144"/>
      <c r="O1" s="144"/>
      <c r="P1" s="144"/>
      <c r="Q1" s="144"/>
      <c r="R1" s="144"/>
      <c r="S1" s="144"/>
      <c r="T1" s="144"/>
      <c r="U1" s="144"/>
      <c r="V1" s="144"/>
      <c r="W1" s="143" t="s">
        <v>112</v>
      </c>
      <c r="X1" s="144" t="s">
        <v>113</v>
      </c>
      <c r="Y1" s="144"/>
      <c r="Z1" s="144"/>
      <c r="AA1" s="144"/>
      <c r="AB1" s="144"/>
      <c r="AC1" s="144"/>
      <c r="AD1" s="144"/>
      <c r="AE1" s="144"/>
      <c r="AF1" s="144"/>
      <c r="AG1" s="144"/>
      <c r="AH1" s="143" t="s">
        <v>112</v>
      </c>
      <c r="AI1" s="144" t="s">
        <v>113</v>
      </c>
      <c r="AJ1" s="144"/>
      <c r="AK1" s="144"/>
      <c r="AL1" s="144"/>
      <c r="AM1" s="144"/>
      <c r="AN1" s="144"/>
      <c r="AO1" s="144"/>
      <c r="AP1" s="144"/>
      <c r="AQ1" s="144"/>
      <c r="AR1" s="144"/>
      <c r="AS1" s="143" t="s">
        <v>112</v>
      </c>
      <c r="AT1" s="144" t="s">
        <v>113</v>
      </c>
      <c r="AU1" s="144"/>
      <c r="AV1" s="144"/>
      <c r="AW1" s="144"/>
      <c r="AX1" s="144"/>
      <c r="AY1" s="144"/>
      <c r="AZ1" s="144"/>
      <c r="BA1" s="144"/>
      <c r="BB1" s="144"/>
      <c r="BC1" s="144"/>
      <c r="BD1" s="143" t="s">
        <v>112</v>
      </c>
      <c r="BE1" s="144" t="s">
        <v>113</v>
      </c>
      <c r="BF1" s="144"/>
      <c r="BG1" s="144"/>
      <c r="BH1" s="144"/>
      <c r="BI1" s="144"/>
      <c r="BJ1" s="144"/>
      <c r="BK1" s="144"/>
      <c r="BL1" s="144"/>
      <c r="BM1" s="144"/>
      <c r="BN1" s="144"/>
      <c r="BO1" s="143" t="s">
        <v>112</v>
      </c>
      <c r="BP1" s="144" t="s">
        <v>113</v>
      </c>
      <c r="BQ1" s="144"/>
      <c r="BR1" s="144"/>
      <c r="BS1" s="144"/>
      <c r="BT1" s="144"/>
      <c r="BU1" s="144"/>
      <c r="BV1" s="144"/>
      <c r="BW1" s="144"/>
      <c r="BX1" s="144"/>
      <c r="BY1" s="144"/>
      <c r="BZ1" s="143" t="s">
        <v>112</v>
      </c>
      <c r="CA1" s="144" t="s">
        <v>113</v>
      </c>
      <c r="CB1" s="144"/>
      <c r="CC1" s="144"/>
      <c r="CD1" s="144"/>
      <c r="CE1" s="144"/>
      <c r="CF1" s="144"/>
      <c r="CG1" s="144"/>
      <c r="CH1" s="144"/>
      <c r="CI1" s="144"/>
      <c r="CJ1" s="144"/>
      <c r="CK1" s="143" t="s">
        <v>112</v>
      </c>
      <c r="CL1" s="144" t="s">
        <v>113</v>
      </c>
      <c r="CM1" s="144"/>
      <c r="CN1" s="144"/>
      <c r="CO1" s="144"/>
      <c r="CP1" s="144"/>
      <c r="CQ1" s="144"/>
      <c r="CR1" s="144"/>
      <c r="CS1" s="144"/>
      <c r="CT1" s="144"/>
      <c r="CU1" s="144"/>
      <c r="CV1" s="143" t="s">
        <v>112</v>
      </c>
      <c r="CW1" s="144" t="s">
        <v>113</v>
      </c>
      <c r="CX1" s="144"/>
      <c r="CY1" s="144"/>
      <c r="CZ1" s="144"/>
      <c r="DA1" s="144"/>
      <c r="DB1" s="144"/>
      <c r="DC1" s="144"/>
      <c r="DD1" s="144"/>
      <c r="DE1" s="144"/>
      <c r="DF1" s="144"/>
    </row>
    <row r="2" customFormat="false" ht="14.85" hidden="false" customHeight="true" outlineLevel="0" collapsed="false">
      <c r="A2" s="120" t="s">
        <v>114</v>
      </c>
      <c r="B2" s="120"/>
      <c r="C2" s="120"/>
      <c r="D2" s="120"/>
      <c r="E2" s="121" t="n">
        <v>1</v>
      </c>
      <c r="F2" s="120"/>
      <c r="G2" s="120" t="s">
        <v>114</v>
      </c>
      <c r="H2" s="120"/>
      <c r="I2" s="120"/>
      <c r="J2" s="120"/>
      <c r="K2" s="121" t="n">
        <v>2</v>
      </c>
      <c r="L2" s="120" t="s">
        <v>114</v>
      </c>
      <c r="M2" s="120"/>
      <c r="N2" s="120"/>
      <c r="O2" s="120"/>
      <c r="P2" s="121" t="n">
        <v>9</v>
      </c>
      <c r="Q2" s="120"/>
      <c r="R2" s="120" t="s">
        <v>114</v>
      </c>
      <c r="S2" s="120"/>
      <c r="T2" s="120"/>
      <c r="U2" s="120"/>
      <c r="V2" s="121" t="n">
        <v>10</v>
      </c>
      <c r="W2" s="120" t="s">
        <v>114</v>
      </c>
      <c r="X2" s="120"/>
      <c r="Y2" s="120"/>
      <c r="Z2" s="120"/>
      <c r="AA2" s="121" t="n">
        <v>17</v>
      </c>
      <c r="AB2" s="120"/>
      <c r="AC2" s="120" t="s">
        <v>114</v>
      </c>
      <c r="AD2" s="120"/>
      <c r="AE2" s="120"/>
      <c r="AF2" s="120"/>
      <c r="AG2" s="121" t="n">
        <v>18</v>
      </c>
      <c r="AH2" s="120" t="s">
        <v>114</v>
      </c>
      <c r="AI2" s="120"/>
      <c r="AJ2" s="120"/>
      <c r="AK2" s="120"/>
      <c r="AL2" s="121" t="n">
        <v>25</v>
      </c>
      <c r="AM2" s="120"/>
      <c r="AN2" s="120" t="s">
        <v>114</v>
      </c>
      <c r="AO2" s="120"/>
      <c r="AP2" s="120"/>
      <c r="AQ2" s="120"/>
      <c r="AR2" s="121" t="n">
        <v>26</v>
      </c>
      <c r="AS2" s="120" t="s">
        <v>114</v>
      </c>
      <c r="AT2" s="120"/>
      <c r="AU2" s="120"/>
      <c r="AV2" s="120"/>
      <c r="AW2" s="121" t="n">
        <v>33</v>
      </c>
      <c r="AX2" s="120"/>
      <c r="AY2" s="120" t="s">
        <v>114</v>
      </c>
      <c r="AZ2" s="120"/>
      <c r="BA2" s="120"/>
      <c r="BB2" s="120"/>
      <c r="BC2" s="121" t="n">
        <v>34</v>
      </c>
      <c r="BD2" s="120" t="s">
        <v>114</v>
      </c>
      <c r="BE2" s="120"/>
      <c r="BF2" s="120"/>
      <c r="BG2" s="120"/>
      <c r="BH2" s="121" t="n">
        <v>41</v>
      </c>
      <c r="BI2" s="120"/>
      <c r="BJ2" s="120" t="s">
        <v>114</v>
      </c>
      <c r="BK2" s="120"/>
      <c r="BL2" s="120"/>
      <c r="BM2" s="120"/>
      <c r="BN2" s="121" t="n">
        <v>42</v>
      </c>
      <c r="BO2" s="120" t="s">
        <v>114</v>
      </c>
      <c r="BP2" s="120"/>
      <c r="BQ2" s="120"/>
      <c r="BR2" s="120"/>
      <c r="BS2" s="121" t="n">
        <v>49</v>
      </c>
      <c r="BT2" s="120"/>
      <c r="BU2" s="120" t="s">
        <v>114</v>
      </c>
      <c r="BV2" s="120"/>
      <c r="BW2" s="120"/>
      <c r="BX2" s="120"/>
      <c r="BY2" s="121" t="n">
        <v>50</v>
      </c>
      <c r="BZ2" s="120" t="s">
        <v>114</v>
      </c>
      <c r="CA2" s="120"/>
      <c r="CB2" s="120"/>
      <c r="CC2" s="120"/>
      <c r="CD2" s="121" t="n">
        <v>57</v>
      </c>
      <c r="CE2" s="120"/>
      <c r="CF2" s="120" t="s">
        <v>114</v>
      </c>
      <c r="CG2" s="120"/>
      <c r="CH2" s="120"/>
      <c r="CI2" s="120"/>
      <c r="CJ2" s="121" t="n">
        <v>58</v>
      </c>
      <c r="CK2" s="120" t="s">
        <v>114</v>
      </c>
      <c r="CL2" s="120"/>
      <c r="CM2" s="120"/>
      <c r="CN2" s="120"/>
      <c r="CO2" s="121" t="n">
        <v>65</v>
      </c>
      <c r="CP2" s="120"/>
      <c r="CQ2" s="120" t="s">
        <v>114</v>
      </c>
      <c r="CR2" s="120"/>
      <c r="CS2" s="120"/>
      <c r="CT2" s="120"/>
      <c r="CU2" s="121" t="n">
        <v>66</v>
      </c>
      <c r="CV2" s="120" t="s">
        <v>114</v>
      </c>
      <c r="CW2" s="120"/>
      <c r="CX2" s="120"/>
      <c r="CY2" s="120"/>
      <c r="CZ2" s="121" t="n">
        <v>73</v>
      </c>
      <c r="DA2" s="120"/>
      <c r="DB2" s="120" t="s">
        <v>114</v>
      </c>
      <c r="DC2" s="120"/>
      <c r="DD2" s="120"/>
      <c r="DE2" s="120"/>
      <c r="DF2" s="121" t="n">
        <v>74</v>
      </c>
    </row>
    <row r="3" customFormat="false" ht="10.35" hidden="false" customHeight="true" outlineLevel="0" collapsed="false">
      <c r="A3" s="122" t="s">
        <v>115</v>
      </c>
      <c r="B3" s="123" t="str">
        <f aca="false">IF(B10="","",IF(COUNTIF(B7,"*女*"),VLOOKUP(B10,出場選手データ中学生女子!$A$3:$F$81,3,FALSE()),VLOOKUP(B10,出場選手データ中学生男子!$A$3:$F$79,3,FALSE())))</f>
        <v/>
      </c>
      <c r="C3" s="123" t="e">
        <f aca="false">#REF!</f>
        <v>#REF!</v>
      </c>
      <c r="D3" s="124" t="s">
        <v>116</v>
      </c>
      <c r="E3" s="125" t="str">
        <f aca="false">IF(B7="","",IF(COUNTIF(B7,"*女*"),"女","男"))</f>
        <v/>
      </c>
      <c r="F3" s="120"/>
      <c r="G3" s="122" t="s">
        <v>115</v>
      </c>
      <c r="H3" s="123" t="str">
        <f aca="false">IF(H10="","",IF(COUNTIF(H7,"*女*"),VLOOKUP(H10,出場選手データ中学生女子!$A$3:$F$81,3,FALSE()),VLOOKUP(H10,出場選手データ中学生男子!$A$3:$F$79,3,FALSE())))</f>
        <v/>
      </c>
      <c r="I3" s="123" t="e">
        <f aca="false">#REF!</f>
        <v>#REF!</v>
      </c>
      <c r="J3" s="124" t="s">
        <v>116</v>
      </c>
      <c r="K3" s="125" t="str">
        <f aca="false">IF(H7="","",IF(COUNTIF(H7,"*女*"),"女","男"))</f>
        <v/>
      </c>
      <c r="L3" s="122" t="s">
        <v>115</v>
      </c>
      <c r="M3" s="123" t="str">
        <f aca="false">IF(M10="","",IF(COUNTIF(M7,"*女*"),VLOOKUP(M10,出場選手データ中学生女子!$A$3:$F$81,3,FALSE()),VLOOKUP(M10,出場選手データ中学生男子!$A$3:$F$79,3,FALSE())))</f>
        <v/>
      </c>
      <c r="N3" s="123" t="e">
        <f aca="false">#REF!</f>
        <v>#REF!</v>
      </c>
      <c r="O3" s="124" t="s">
        <v>116</v>
      </c>
      <c r="P3" s="125" t="str">
        <f aca="false">IF(M7="","",IF(COUNTIF(M7,"*女*"),"女","男"))</f>
        <v/>
      </c>
      <c r="Q3" s="120"/>
      <c r="R3" s="122" t="s">
        <v>115</v>
      </c>
      <c r="S3" s="123" t="str">
        <f aca="false">IF(S10="","",IF(COUNTIF(S7,"*女*"),VLOOKUP(S10,出場選手データ中学生女子!$A$3:$F$81,3,FALSE()),VLOOKUP(S10,出場選手データ中学生男子!$A$3:$F$79,3,FALSE())))</f>
        <v/>
      </c>
      <c r="T3" s="123" t="e">
        <f aca="false">#REF!</f>
        <v>#REF!</v>
      </c>
      <c r="U3" s="124" t="s">
        <v>116</v>
      </c>
      <c r="V3" s="125" t="str">
        <f aca="false">IF(S7="","",IF(COUNTIF(S7,"*女*"),"女","男"))</f>
        <v/>
      </c>
      <c r="W3" s="122" t="s">
        <v>115</v>
      </c>
      <c r="X3" s="123" t="str">
        <f aca="false">IF(X10="","",IF(COUNTIF(X7,"*女*"),VLOOKUP(X10,出場選手データ中学生女子!$A$3:$F$81,3,FALSE()),VLOOKUP(X10,出場選手データ中学生男子!$A$3:$F$79,3,FALSE())))</f>
        <v/>
      </c>
      <c r="Y3" s="123" t="e">
        <f aca="false">#REF!</f>
        <v>#REF!</v>
      </c>
      <c r="Z3" s="124" t="s">
        <v>116</v>
      </c>
      <c r="AA3" s="125" t="str">
        <f aca="false">IF(X7="","",IF(COUNTIF(X7,"*女*"),"女","男"))</f>
        <v/>
      </c>
      <c r="AB3" s="120"/>
      <c r="AC3" s="122" t="s">
        <v>115</v>
      </c>
      <c r="AD3" s="123" t="str">
        <f aca="false">IF(AD10="","",IF(COUNTIF(AD7,"*女*"),VLOOKUP(AD10,出場選手データ中学生女子!$A$3:$F$81,3,FALSE()),VLOOKUP(AD10,出場選手データ中学生男子!$A$3:$F$79,3,FALSE())))</f>
        <v/>
      </c>
      <c r="AE3" s="123" t="e">
        <f aca="false">#REF!</f>
        <v>#REF!</v>
      </c>
      <c r="AF3" s="124" t="s">
        <v>116</v>
      </c>
      <c r="AG3" s="125" t="str">
        <f aca="false">IF(AD7="","",IF(COUNTIF(AD7,"*女*"),"女","男"))</f>
        <v/>
      </c>
      <c r="AH3" s="122" t="s">
        <v>115</v>
      </c>
      <c r="AI3" s="123" t="str">
        <f aca="false">IF(AI10="","",IF(COUNTIF(AI7,"*女*"),VLOOKUP(AI10,出場選手データ中学生女子!$A$3:$F$81,3,FALSE()),VLOOKUP(AI10,出場選手データ中学生男子!$A$3:$F$79,3,FALSE())))</f>
        <v/>
      </c>
      <c r="AJ3" s="123" t="e">
        <f aca="false">#REF!</f>
        <v>#REF!</v>
      </c>
      <c r="AK3" s="124" t="s">
        <v>116</v>
      </c>
      <c r="AL3" s="125" t="str">
        <f aca="false">IF(AI7="","",IF(COUNTIF(AI7,"*女*"),"女","男"))</f>
        <v/>
      </c>
      <c r="AM3" s="120"/>
      <c r="AN3" s="122" t="s">
        <v>115</v>
      </c>
      <c r="AO3" s="123" t="str">
        <f aca="false">IF(AO10="","",IF(COUNTIF(AO7,"*女*"),VLOOKUP(AO10,出場選手データ中学生女子!$A$3:$F$81,3,FALSE()),VLOOKUP(AO10,出場選手データ中学生男子!$A$3:$F$79,3,FALSE())))</f>
        <v/>
      </c>
      <c r="AP3" s="123" t="e">
        <f aca="false">#REF!</f>
        <v>#REF!</v>
      </c>
      <c r="AQ3" s="124" t="s">
        <v>116</v>
      </c>
      <c r="AR3" s="125" t="str">
        <f aca="false">IF(AO7="","",IF(COUNTIF(AO7,"*女*"),"女","男"))</f>
        <v/>
      </c>
      <c r="AS3" s="122" t="s">
        <v>115</v>
      </c>
      <c r="AT3" s="123" t="str">
        <f aca="false">IF(AT10="","",IF(COUNTIF(AT7,"*女*"),VLOOKUP(AT10,出場選手データ中学生女子!$A$3:$F$81,3,FALSE()),VLOOKUP(AT10,出場選手データ中学生男子!$A$3:$F$79,3,FALSE())))</f>
        <v/>
      </c>
      <c r="AU3" s="123" t="e">
        <f aca="false">#REF!</f>
        <v>#REF!</v>
      </c>
      <c r="AV3" s="124" t="s">
        <v>116</v>
      </c>
      <c r="AW3" s="125" t="str">
        <f aca="false">IF(AT7="","",IF(COUNTIF(AT7,"*女*"),"女","男"))</f>
        <v/>
      </c>
      <c r="AX3" s="120"/>
      <c r="AY3" s="122" t="s">
        <v>115</v>
      </c>
      <c r="AZ3" s="123" t="str">
        <f aca="false">IF(AZ10="","",IF(COUNTIF(AZ7,"*女*"),VLOOKUP(AZ10,出場選手データ中学生女子!$A$3:$F$81,3,FALSE()),VLOOKUP(AZ10,出場選手データ中学生男子!$A$3:$F$79,3,FALSE())))</f>
        <v/>
      </c>
      <c r="BA3" s="123" t="e">
        <f aca="false">#REF!</f>
        <v>#REF!</v>
      </c>
      <c r="BB3" s="124" t="s">
        <v>116</v>
      </c>
      <c r="BC3" s="125" t="str">
        <f aca="false">IF(AZ7="","",IF(COUNTIF(AZ7,"*女*"),"女","男"))</f>
        <v/>
      </c>
      <c r="BD3" s="122" t="s">
        <v>115</v>
      </c>
      <c r="BE3" s="123" t="str">
        <f aca="false">IF(BE10="","",IF(COUNTIF(BE7,"*女*"),VLOOKUP(BE10,出場選手データ中学生女子!$A$3:$F$81,3,FALSE()),VLOOKUP(BE10,出場選手データ中学生男子!$A$3:$F$79,3,FALSE())))</f>
        <v/>
      </c>
      <c r="BF3" s="123" t="e">
        <f aca="false">#REF!</f>
        <v>#REF!</v>
      </c>
      <c r="BG3" s="124" t="s">
        <v>116</v>
      </c>
      <c r="BH3" s="125" t="str">
        <f aca="false">IF(BE7="","",IF(COUNTIF(BE7,"*女*"),"女","男"))</f>
        <v/>
      </c>
      <c r="BI3" s="120"/>
      <c r="BJ3" s="122" t="s">
        <v>115</v>
      </c>
      <c r="BK3" s="123" t="str">
        <f aca="false">IF(BK10="","",IF(COUNTIF(BK7,"*女*"),VLOOKUP(BK10,出場選手データ中学生女子!$A$3:$F$81,3,FALSE()),VLOOKUP(BK10,出場選手データ中学生男子!$A$3:$F$79,3,FALSE())))</f>
        <v/>
      </c>
      <c r="BL3" s="123" t="e">
        <f aca="false">#REF!</f>
        <v>#REF!</v>
      </c>
      <c r="BM3" s="124" t="s">
        <v>116</v>
      </c>
      <c r="BN3" s="125" t="str">
        <f aca="false">IF(BK7="","",IF(COUNTIF(BK7,"*女*"),"女","男"))</f>
        <v/>
      </c>
      <c r="BO3" s="122" t="s">
        <v>115</v>
      </c>
      <c r="BP3" s="123" t="str">
        <f aca="false">IF(BP10="","",IF(COUNTIF(BP7,"*女*"),VLOOKUP(BP10,出場選手データ中学生女子!$A$3:$F$81,3,FALSE()),VLOOKUP(BP10,出場選手データ中学生男子!$A$3:$F$79,3,FALSE())))</f>
        <v/>
      </c>
      <c r="BQ3" s="123" t="e">
        <f aca="false">#REF!</f>
        <v>#REF!</v>
      </c>
      <c r="BR3" s="124" t="s">
        <v>116</v>
      </c>
      <c r="BS3" s="125" t="str">
        <f aca="false">IF(BP7="","",IF(COUNTIF(BP7,"*女*"),"女","男"))</f>
        <v/>
      </c>
      <c r="BT3" s="120"/>
      <c r="BU3" s="122" t="s">
        <v>115</v>
      </c>
      <c r="BV3" s="123" t="str">
        <f aca="false">IF(BV10="","",IF(COUNTIF(BV7,"*女*"),VLOOKUP(BV10,出場選手データ中学生女子!$A$3:$F$81,3,FALSE()),VLOOKUP(BV10,出場選手データ中学生男子!$A$3:$F$79,3,FALSE())))</f>
        <v/>
      </c>
      <c r="BW3" s="123" t="e">
        <f aca="false">#REF!</f>
        <v>#REF!</v>
      </c>
      <c r="BX3" s="124" t="s">
        <v>116</v>
      </c>
      <c r="BY3" s="125" t="str">
        <f aca="false">IF(BV7="","",IF(COUNTIF(BV7,"*女*"),"女","男"))</f>
        <v/>
      </c>
      <c r="BZ3" s="122" t="s">
        <v>115</v>
      </c>
      <c r="CA3" s="123" t="str">
        <f aca="false">IF(CA10="","",IF(COUNTIF(CA7,"*女*"),VLOOKUP(CA10,出場選手データ中学生女子!$A$3:$F$81,3,FALSE()),VLOOKUP(CA10,出場選手データ中学生男子!$A$3:$F$79,3,FALSE())))</f>
        <v/>
      </c>
      <c r="CB3" s="123" t="e">
        <f aca="false">#REF!</f>
        <v>#REF!</v>
      </c>
      <c r="CC3" s="124" t="s">
        <v>116</v>
      </c>
      <c r="CD3" s="125" t="str">
        <f aca="false">IF(CA7="","",IF(COUNTIF(CA7,"*女*"),"女","男"))</f>
        <v/>
      </c>
      <c r="CE3" s="120"/>
      <c r="CF3" s="122" t="s">
        <v>115</v>
      </c>
      <c r="CG3" s="123" t="str">
        <f aca="false">IF(CG10="","",IF(COUNTIF(CG7,"*女*"),VLOOKUP(CG10,出場選手データ中学生女子!$A$3:$F$81,3,FALSE()),VLOOKUP(CG10,出場選手データ中学生男子!$A$3:$F$79,3,FALSE())))</f>
        <v/>
      </c>
      <c r="CH3" s="123" t="e">
        <f aca="false">#REF!</f>
        <v>#REF!</v>
      </c>
      <c r="CI3" s="124" t="s">
        <v>116</v>
      </c>
      <c r="CJ3" s="125" t="str">
        <f aca="false">IF(CG7="","",IF(COUNTIF(CG7,"*女*"),"女","男"))</f>
        <v/>
      </c>
      <c r="CK3" s="122" t="s">
        <v>115</v>
      </c>
      <c r="CL3" s="123" t="str">
        <f aca="false">IF(CL10="","",IF(COUNTIF(CL7,"*女*"),VLOOKUP(CL10,出場選手データ中学生女子!$A$3:$F$81,3,FALSE()),VLOOKUP(CL10,出場選手データ中学生男子!$A$3:$F$79,3,FALSE())))</f>
        <v/>
      </c>
      <c r="CM3" s="123" t="e">
        <f aca="false">#REF!</f>
        <v>#REF!</v>
      </c>
      <c r="CN3" s="124" t="s">
        <v>116</v>
      </c>
      <c r="CO3" s="125" t="str">
        <f aca="false">IF(CL7="","",IF(COUNTIF(CL7,"*女*"),"女","男"))</f>
        <v/>
      </c>
      <c r="CP3" s="120"/>
      <c r="CQ3" s="122" t="s">
        <v>115</v>
      </c>
      <c r="CR3" s="123" t="str">
        <f aca="false">IF(CR10="","",IF(COUNTIF(CR7,"*女*"),VLOOKUP(CR10,出場選手データ中学生女子!$A$3:$F$81,3,FALSE()),VLOOKUP(CR10,出場選手データ中学生男子!$A$3:$F$79,3,FALSE())))</f>
        <v/>
      </c>
      <c r="CS3" s="123" t="e">
        <f aca="false">#REF!</f>
        <v>#REF!</v>
      </c>
      <c r="CT3" s="124" t="s">
        <v>116</v>
      </c>
      <c r="CU3" s="125" t="str">
        <f aca="false">IF(CR7="","",IF(COUNTIF(CR7,"*女*"),"女","男"))</f>
        <v/>
      </c>
      <c r="CV3" s="122" t="s">
        <v>115</v>
      </c>
      <c r="CW3" s="123" t="str">
        <f aca="false">IF(CW10="","",IF(COUNTIF(CW7,"*女*"),VLOOKUP(CW10,出場選手データ中学生女子!$A$3:$F$81,3,FALSE()),VLOOKUP(CW10,出場選手データ中学生男子!$A$3:$F$79,3,FALSE())))</f>
        <v/>
      </c>
      <c r="CX3" s="123" t="e">
        <f aca="false">#REF!</f>
        <v>#REF!</v>
      </c>
      <c r="CY3" s="124" t="s">
        <v>116</v>
      </c>
      <c r="CZ3" s="125" t="str">
        <f aca="false">IF(CW7="","",IF(COUNTIF(CW7,"*女*"),"女","男"))</f>
        <v/>
      </c>
      <c r="DA3" s="120"/>
      <c r="DB3" s="122" t="s">
        <v>115</v>
      </c>
      <c r="DC3" s="123" t="str">
        <f aca="false">IF(DC10="","",IF(COUNTIF(DC7,"*女*"),VLOOKUP(DC10,出場選手データ中学生女子!$A$3:$F$81,3,FALSE()),VLOOKUP(DC10,出場選手データ中学生男子!$A$3:$F$79,3,FALSE())))</f>
        <v/>
      </c>
      <c r="DD3" s="123" t="e">
        <f aca="false">#REF!</f>
        <v>#REF!</v>
      </c>
      <c r="DE3" s="124" t="s">
        <v>116</v>
      </c>
      <c r="DF3" s="125" t="str">
        <f aca="false">IF(DC7="","",IF(COUNTIF(DC7,"*女*"),"女","男"))</f>
        <v/>
      </c>
    </row>
    <row r="4" customFormat="false" ht="22.7" hidden="false" customHeight="true" outlineLevel="0" collapsed="false">
      <c r="A4" s="126" t="s">
        <v>117</v>
      </c>
      <c r="B4" s="127" t="str">
        <f aca="false">中学生種目登録!$H21</f>
        <v/>
      </c>
      <c r="C4" s="127" t="e">
        <f aca="false">#REF!</f>
        <v>#REF!</v>
      </c>
      <c r="D4" s="124"/>
      <c r="E4" s="125"/>
      <c r="F4" s="120"/>
      <c r="G4" s="126" t="s">
        <v>117</v>
      </c>
      <c r="H4" s="127" t="str">
        <f aca="false">中学生種目登録!$H22</f>
        <v/>
      </c>
      <c r="I4" s="127" t="e">
        <f aca="false">#REF!</f>
        <v>#REF!</v>
      </c>
      <c r="J4" s="124"/>
      <c r="K4" s="125"/>
      <c r="L4" s="126" t="s">
        <v>117</v>
      </c>
      <c r="M4" s="127" t="str">
        <f aca="false">中学生種目登録!$H29</f>
        <v/>
      </c>
      <c r="N4" s="127" t="e">
        <f aca="false">#REF!</f>
        <v>#REF!</v>
      </c>
      <c r="O4" s="124"/>
      <c r="P4" s="125"/>
      <c r="Q4" s="120"/>
      <c r="R4" s="126" t="s">
        <v>117</v>
      </c>
      <c r="S4" s="127" t="str">
        <f aca="false">中学生種目登録!$H30</f>
        <v/>
      </c>
      <c r="T4" s="127" t="e">
        <f aca="false">#REF!</f>
        <v>#REF!</v>
      </c>
      <c r="U4" s="124"/>
      <c r="V4" s="125"/>
      <c r="W4" s="126" t="s">
        <v>117</v>
      </c>
      <c r="X4" s="127" t="str">
        <f aca="false">中学生種目登録!$H37</f>
        <v/>
      </c>
      <c r="Y4" s="127" t="e">
        <f aca="false">#REF!</f>
        <v>#REF!</v>
      </c>
      <c r="Z4" s="124"/>
      <c r="AA4" s="125"/>
      <c r="AB4" s="120"/>
      <c r="AC4" s="126" t="s">
        <v>117</v>
      </c>
      <c r="AD4" s="127" t="str">
        <f aca="false">中学生種目登録!$H38</f>
        <v/>
      </c>
      <c r="AE4" s="127" t="e">
        <f aca="false">#REF!</f>
        <v>#REF!</v>
      </c>
      <c r="AF4" s="124"/>
      <c r="AG4" s="125"/>
      <c r="AH4" s="126" t="s">
        <v>117</v>
      </c>
      <c r="AI4" s="127" t="str">
        <f aca="false">中学生種目登録!$H45</f>
        <v/>
      </c>
      <c r="AJ4" s="127" t="e">
        <f aca="false">#REF!</f>
        <v>#REF!</v>
      </c>
      <c r="AK4" s="124"/>
      <c r="AL4" s="125"/>
      <c r="AM4" s="120"/>
      <c r="AN4" s="126" t="s">
        <v>117</v>
      </c>
      <c r="AO4" s="127" t="str">
        <f aca="false">中学生種目登録!$H46</f>
        <v/>
      </c>
      <c r="AP4" s="127" t="e">
        <f aca="false">#REF!</f>
        <v>#REF!</v>
      </c>
      <c r="AQ4" s="124"/>
      <c r="AR4" s="125"/>
      <c r="AS4" s="126" t="s">
        <v>117</v>
      </c>
      <c r="AT4" s="127" t="str">
        <f aca="false">中学生種目登録!$H53</f>
        <v/>
      </c>
      <c r="AU4" s="127" t="e">
        <f aca="false">#REF!</f>
        <v>#REF!</v>
      </c>
      <c r="AV4" s="124"/>
      <c r="AW4" s="125"/>
      <c r="AX4" s="120"/>
      <c r="AY4" s="126" t="s">
        <v>117</v>
      </c>
      <c r="AZ4" s="127" t="str">
        <f aca="false">中学生種目登録!$H54</f>
        <v/>
      </c>
      <c r="BA4" s="127" t="e">
        <f aca="false">#REF!</f>
        <v>#REF!</v>
      </c>
      <c r="BB4" s="124"/>
      <c r="BC4" s="125"/>
      <c r="BD4" s="126" t="s">
        <v>117</v>
      </c>
      <c r="BE4" s="127" t="str">
        <f aca="false">中学生種目登録!$H61</f>
        <v/>
      </c>
      <c r="BF4" s="127" t="e">
        <f aca="false">#REF!</f>
        <v>#REF!</v>
      </c>
      <c r="BG4" s="124"/>
      <c r="BH4" s="125"/>
      <c r="BI4" s="120"/>
      <c r="BJ4" s="126" t="s">
        <v>117</v>
      </c>
      <c r="BK4" s="127" t="str">
        <f aca="false">中学生種目登録!$H62</f>
        <v/>
      </c>
      <c r="BL4" s="127" t="e">
        <f aca="false">#REF!</f>
        <v>#REF!</v>
      </c>
      <c r="BM4" s="124"/>
      <c r="BN4" s="125"/>
      <c r="BO4" s="126" t="s">
        <v>117</v>
      </c>
      <c r="BP4" s="127" t="str">
        <f aca="false">中学生種目登録!$H69</f>
        <v/>
      </c>
      <c r="BQ4" s="127" t="e">
        <f aca="false">#REF!</f>
        <v>#REF!</v>
      </c>
      <c r="BR4" s="124"/>
      <c r="BS4" s="125"/>
      <c r="BT4" s="120"/>
      <c r="BU4" s="126" t="s">
        <v>117</v>
      </c>
      <c r="BV4" s="127" t="str">
        <f aca="false">中学生種目登録!$H70</f>
        <v/>
      </c>
      <c r="BW4" s="127" t="e">
        <f aca="false">#REF!</f>
        <v>#REF!</v>
      </c>
      <c r="BX4" s="124"/>
      <c r="BY4" s="125"/>
      <c r="BZ4" s="126" t="s">
        <v>117</v>
      </c>
      <c r="CA4" s="127" t="str">
        <f aca="false">中学生種目登録!$H77</f>
        <v/>
      </c>
      <c r="CB4" s="127" t="e">
        <f aca="false">#REF!</f>
        <v>#REF!</v>
      </c>
      <c r="CC4" s="124"/>
      <c r="CD4" s="125"/>
      <c r="CE4" s="120"/>
      <c r="CF4" s="126" t="s">
        <v>117</v>
      </c>
      <c r="CG4" s="127" t="str">
        <f aca="false">中学生種目登録!$H78</f>
        <v/>
      </c>
      <c r="CH4" s="127" t="e">
        <f aca="false">#REF!</f>
        <v>#REF!</v>
      </c>
      <c r="CI4" s="124"/>
      <c r="CJ4" s="125"/>
      <c r="CK4" s="126" t="s">
        <v>117</v>
      </c>
      <c r="CL4" s="127" t="str">
        <f aca="false">中学生種目登録!$H85</f>
        <v/>
      </c>
      <c r="CM4" s="127" t="e">
        <f aca="false">#REF!</f>
        <v>#REF!</v>
      </c>
      <c r="CN4" s="124"/>
      <c r="CO4" s="125"/>
      <c r="CP4" s="120"/>
      <c r="CQ4" s="126" t="s">
        <v>117</v>
      </c>
      <c r="CR4" s="127" t="str">
        <f aca="false">中学生種目登録!$H86</f>
        <v/>
      </c>
      <c r="CS4" s="127" t="e">
        <f aca="false">#REF!</f>
        <v>#REF!</v>
      </c>
      <c r="CT4" s="124"/>
      <c r="CU4" s="125"/>
      <c r="CV4" s="126" t="s">
        <v>117</v>
      </c>
      <c r="CW4" s="127" t="str">
        <f aca="false">中学生種目登録!$H93</f>
        <v/>
      </c>
      <c r="CX4" s="127" t="e">
        <f aca="false">#REF!</f>
        <v>#REF!</v>
      </c>
      <c r="CY4" s="124"/>
      <c r="CZ4" s="125"/>
      <c r="DA4" s="120"/>
      <c r="DB4" s="126" t="s">
        <v>117</v>
      </c>
      <c r="DC4" s="127" t="str">
        <f aca="false">中学生種目登録!$H94</f>
        <v/>
      </c>
      <c r="DD4" s="127" t="e">
        <f aca="false">#REF!</f>
        <v>#REF!</v>
      </c>
      <c r="DE4" s="124"/>
      <c r="DF4" s="125"/>
    </row>
    <row r="5" customFormat="false" ht="16.5" hidden="false" customHeight="true" outlineLevel="0" collapsed="false">
      <c r="A5" s="128" t="s">
        <v>118</v>
      </c>
      <c r="B5" s="129" t="str">
        <f aca="false">IF(B7="","",中学生種目登録!$D$3)</f>
        <v/>
      </c>
      <c r="C5" s="129"/>
      <c r="D5" s="130" t="s">
        <v>119</v>
      </c>
      <c r="E5" s="131" t="str">
        <f aca="false">中学生種目登録!$I21</f>
        <v/>
      </c>
      <c r="F5" s="120"/>
      <c r="G5" s="128" t="s">
        <v>118</v>
      </c>
      <c r="H5" s="129" t="str">
        <f aca="false">IF(H7="","",中学生種目登録!$D$3)</f>
        <v/>
      </c>
      <c r="I5" s="129"/>
      <c r="J5" s="130" t="s">
        <v>119</v>
      </c>
      <c r="K5" s="131" t="str">
        <f aca="false">中学生種目登録!$I22</f>
        <v/>
      </c>
      <c r="L5" s="128" t="s">
        <v>118</v>
      </c>
      <c r="M5" s="129" t="str">
        <f aca="false">IF(M7="","",中学生種目登録!$D$3)</f>
        <v/>
      </c>
      <c r="N5" s="129"/>
      <c r="O5" s="130" t="s">
        <v>119</v>
      </c>
      <c r="P5" s="131" t="str">
        <f aca="false">中学生種目登録!$I29</f>
        <v/>
      </c>
      <c r="Q5" s="120"/>
      <c r="R5" s="128" t="s">
        <v>118</v>
      </c>
      <c r="S5" s="129" t="str">
        <f aca="false">IF(S7="","",中学生種目登録!$D$3)</f>
        <v/>
      </c>
      <c r="T5" s="129"/>
      <c r="U5" s="130" t="s">
        <v>119</v>
      </c>
      <c r="V5" s="131" t="str">
        <f aca="false">中学生種目登録!$I30</f>
        <v/>
      </c>
      <c r="W5" s="128" t="s">
        <v>118</v>
      </c>
      <c r="X5" s="129" t="str">
        <f aca="false">IF(X7="","",中学生種目登録!$D$3)</f>
        <v/>
      </c>
      <c r="Y5" s="129"/>
      <c r="Z5" s="130" t="s">
        <v>119</v>
      </c>
      <c r="AA5" s="131" t="str">
        <f aca="false">中学生種目登録!$I37</f>
        <v/>
      </c>
      <c r="AB5" s="120"/>
      <c r="AC5" s="128" t="s">
        <v>118</v>
      </c>
      <c r="AD5" s="129" t="str">
        <f aca="false">IF(AD7="","",中学生種目登録!$D$3)</f>
        <v/>
      </c>
      <c r="AE5" s="129"/>
      <c r="AF5" s="130" t="s">
        <v>119</v>
      </c>
      <c r="AG5" s="131" t="str">
        <f aca="false">中学生種目登録!$I38</f>
        <v/>
      </c>
      <c r="AH5" s="128" t="s">
        <v>118</v>
      </c>
      <c r="AI5" s="129" t="str">
        <f aca="false">IF(AI7="","",中学生種目登録!$D$3)</f>
        <v/>
      </c>
      <c r="AJ5" s="129"/>
      <c r="AK5" s="130" t="s">
        <v>119</v>
      </c>
      <c r="AL5" s="131" t="str">
        <f aca="false">中学生種目登録!$I45</f>
        <v/>
      </c>
      <c r="AM5" s="120"/>
      <c r="AN5" s="128" t="s">
        <v>118</v>
      </c>
      <c r="AO5" s="129" t="str">
        <f aca="false">IF(AO7="","",中学生種目登録!$D$3)</f>
        <v/>
      </c>
      <c r="AP5" s="129"/>
      <c r="AQ5" s="130" t="s">
        <v>119</v>
      </c>
      <c r="AR5" s="131" t="str">
        <f aca="false">中学生種目登録!$I46</f>
        <v/>
      </c>
      <c r="AS5" s="128" t="s">
        <v>118</v>
      </c>
      <c r="AT5" s="129" t="str">
        <f aca="false">IF(AT7="","",中学生種目登録!$D$3)</f>
        <v/>
      </c>
      <c r="AU5" s="129"/>
      <c r="AV5" s="130" t="s">
        <v>119</v>
      </c>
      <c r="AW5" s="131" t="str">
        <f aca="false">中学生種目登録!$I53</f>
        <v/>
      </c>
      <c r="AX5" s="120"/>
      <c r="AY5" s="128" t="s">
        <v>118</v>
      </c>
      <c r="AZ5" s="129" t="str">
        <f aca="false">IF(AZ7="","",中学生種目登録!$D$3)</f>
        <v/>
      </c>
      <c r="BA5" s="129"/>
      <c r="BB5" s="130" t="s">
        <v>119</v>
      </c>
      <c r="BC5" s="131" t="str">
        <f aca="false">中学生種目登録!$I54</f>
        <v/>
      </c>
      <c r="BD5" s="128" t="s">
        <v>118</v>
      </c>
      <c r="BE5" s="129" t="str">
        <f aca="false">IF(BE7="","",中学生種目登録!$D$3)</f>
        <v/>
      </c>
      <c r="BF5" s="129"/>
      <c r="BG5" s="130" t="s">
        <v>119</v>
      </c>
      <c r="BH5" s="131" t="str">
        <f aca="false">中学生種目登録!$I61</f>
        <v/>
      </c>
      <c r="BI5" s="120"/>
      <c r="BJ5" s="128" t="s">
        <v>118</v>
      </c>
      <c r="BK5" s="129" t="str">
        <f aca="false">IF(BK7="","",中学生種目登録!$D$3)</f>
        <v/>
      </c>
      <c r="BL5" s="129"/>
      <c r="BM5" s="130" t="s">
        <v>119</v>
      </c>
      <c r="BN5" s="131" t="str">
        <f aca="false">中学生種目登録!$I62</f>
        <v/>
      </c>
      <c r="BO5" s="128" t="s">
        <v>118</v>
      </c>
      <c r="BP5" s="129" t="str">
        <f aca="false">IF(BP7="","",中学生種目登録!$D$3)</f>
        <v/>
      </c>
      <c r="BQ5" s="129"/>
      <c r="BR5" s="130" t="s">
        <v>119</v>
      </c>
      <c r="BS5" s="131" t="str">
        <f aca="false">中学生種目登録!$I69</f>
        <v/>
      </c>
      <c r="BT5" s="120"/>
      <c r="BU5" s="128" t="s">
        <v>118</v>
      </c>
      <c r="BV5" s="129" t="str">
        <f aca="false">IF(BV7="","",中学生種目登録!$D$3)</f>
        <v/>
      </c>
      <c r="BW5" s="129"/>
      <c r="BX5" s="130" t="s">
        <v>119</v>
      </c>
      <c r="BY5" s="131" t="str">
        <f aca="false">中学生種目登録!$I70</f>
        <v/>
      </c>
      <c r="BZ5" s="128" t="s">
        <v>118</v>
      </c>
      <c r="CA5" s="129" t="str">
        <f aca="false">IF(CA7="","",中学生種目登録!$D$3)</f>
        <v/>
      </c>
      <c r="CB5" s="129"/>
      <c r="CC5" s="130" t="s">
        <v>119</v>
      </c>
      <c r="CD5" s="131" t="str">
        <f aca="false">中学生種目登録!$I77</f>
        <v/>
      </c>
      <c r="CE5" s="120"/>
      <c r="CF5" s="128" t="s">
        <v>118</v>
      </c>
      <c r="CG5" s="129" t="str">
        <f aca="false">IF(CG7="","",中学生種目登録!$D$3)</f>
        <v/>
      </c>
      <c r="CH5" s="129"/>
      <c r="CI5" s="130" t="s">
        <v>119</v>
      </c>
      <c r="CJ5" s="131" t="str">
        <f aca="false">中学生種目登録!$I78</f>
        <v/>
      </c>
      <c r="CK5" s="128" t="s">
        <v>118</v>
      </c>
      <c r="CL5" s="129" t="str">
        <f aca="false">IF(CL7="","",中学生種目登録!$D$3)</f>
        <v/>
      </c>
      <c r="CM5" s="129"/>
      <c r="CN5" s="130" t="s">
        <v>119</v>
      </c>
      <c r="CO5" s="131" t="str">
        <f aca="false">中学生種目登録!$I85</f>
        <v/>
      </c>
      <c r="CP5" s="120"/>
      <c r="CQ5" s="128" t="s">
        <v>118</v>
      </c>
      <c r="CR5" s="129" t="str">
        <f aca="false">IF(CR7="","",中学生種目登録!$D$3)</f>
        <v/>
      </c>
      <c r="CS5" s="129"/>
      <c r="CT5" s="130" t="s">
        <v>119</v>
      </c>
      <c r="CU5" s="131" t="str">
        <f aca="false">中学生種目登録!$I86</f>
        <v/>
      </c>
      <c r="CV5" s="128" t="s">
        <v>118</v>
      </c>
      <c r="CW5" s="129" t="str">
        <f aca="false">IF(CW7="","",中学生種目登録!$D$3)</f>
        <v/>
      </c>
      <c r="CX5" s="129"/>
      <c r="CY5" s="130" t="s">
        <v>119</v>
      </c>
      <c r="CZ5" s="131" t="str">
        <f aca="false">中学生種目登録!$I93</f>
        <v/>
      </c>
      <c r="DA5" s="120"/>
      <c r="DB5" s="128" t="s">
        <v>118</v>
      </c>
      <c r="DC5" s="129" t="str">
        <f aca="false">IF(DC7="","",中学生種目登録!$D$3)</f>
        <v/>
      </c>
      <c r="DD5" s="129"/>
      <c r="DE5" s="130" t="s">
        <v>119</v>
      </c>
      <c r="DF5" s="131" t="str">
        <f aca="false">中学生種目登録!$I94</f>
        <v/>
      </c>
    </row>
    <row r="6" customFormat="false" ht="16.5" hidden="false" customHeight="true" outlineLevel="0" collapsed="false">
      <c r="A6" s="126" t="s">
        <v>120</v>
      </c>
      <c r="B6" s="129"/>
      <c r="C6" s="129"/>
      <c r="D6" s="130" t="s">
        <v>121</v>
      </c>
      <c r="E6" s="131"/>
      <c r="F6" s="120"/>
      <c r="G6" s="126" t="s">
        <v>120</v>
      </c>
      <c r="H6" s="129"/>
      <c r="I6" s="129"/>
      <c r="J6" s="130" t="s">
        <v>121</v>
      </c>
      <c r="K6" s="131"/>
      <c r="L6" s="126" t="s">
        <v>120</v>
      </c>
      <c r="M6" s="129"/>
      <c r="N6" s="129"/>
      <c r="O6" s="130" t="s">
        <v>121</v>
      </c>
      <c r="P6" s="131"/>
      <c r="Q6" s="120"/>
      <c r="R6" s="126" t="s">
        <v>120</v>
      </c>
      <c r="S6" s="129"/>
      <c r="T6" s="129"/>
      <c r="U6" s="130" t="s">
        <v>121</v>
      </c>
      <c r="V6" s="131"/>
      <c r="W6" s="126" t="s">
        <v>120</v>
      </c>
      <c r="X6" s="129"/>
      <c r="Y6" s="129"/>
      <c r="Z6" s="130" t="s">
        <v>121</v>
      </c>
      <c r="AA6" s="131"/>
      <c r="AB6" s="120"/>
      <c r="AC6" s="126" t="s">
        <v>120</v>
      </c>
      <c r="AD6" s="129"/>
      <c r="AE6" s="129"/>
      <c r="AF6" s="130" t="s">
        <v>121</v>
      </c>
      <c r="AG6" s="131"/>
      <c r="AH6" s="126" t="s">
        <v>120</v>
      </c>
      <c r="AI6" s="129"/>
      <c r="AJ6" s="129"/>
      <c r="AK6" s="130" t="s">
        <v>121</v>
      </c>
      <c r="AL6" s="131"/>
      <c r="AM6" s="120"/>
      <c r="AN6" s="126" t="s">
        <v>120</v>
      </c>
      <c r="AO6" s="129"/>
      <c r="AP6" s="129"/>
      <c r="AQ6" s="130" t="s">
        <v>121</v>
      </c>
      <c r="AR6" s="131"/>
      <c r="AS6" s="126" t="s">
        <v>120</v>
      </c>
      <c r="AT6" s="129"/>
      <c r="AU6" s="129"/>
      <c r="AV6" s="130" t="s">
        <v>121</v>
      </c>
      <c r="AW6" s="131"/>
      <c r="AX6" s="120"/>
      <c r="AY6" s="126" t="s">
        <v>120</v>
      </c>
      <c r="AZ6" s="129"/>
      <c r="BA6" s="129"/>
      <c r="BB6" s="130" t="s">
        <v>121</v>
      </c>
      <c r="BC6" s="131"/>
      <c r="BD6" s="126" t="s">
        <v>120</v>
      </c>
      <c r="BE6" s="129"/>
      <c r="BF6" s="129"/>
      <c r="BG6" s="130" t="s">
        <v>121</v>
      </c>
      <c r="BH6" s="131"/>
      <c r="BI6" s="120"/>
      <c r="BJ6" s="126" t="s">
        <v>120</v>
      </c>
      <c r="BK6" s="129"/>
      <c r="BL6" s="129"/>
      <c r="BM6" s="130" t="s">
        <v>121</v>
      </c>
      <c r="BN6" s="131"/>
      <c r="BO6" s="126" t="s">
        <v>120</v>
      </c>
      <c r="BP6" s="129"/>
      <c r="BQ6" s="129"/>
      <c r="BR6" s="130" t="s">
        <v>121</v>
      </c>
      <c r="BS6" s="131"/>
      <c r="BT6" s="120"/>
      <c r="BU6" s="126" t="s">
        <v>120</v>
      </c>
      <c r="BV6" s="129"/>
      <c r="BW6" s="129"/>
      <c r="BX6" s="130" t="s">
        <v>121</v>
      </c>
      <c r="BY6" s="131"/>
      <c r="BZ6" s="126" t="s">
        <v>120</v>
      </c>
      <c r="CA6" s="129"/>
      <c r="CB6" s="129"/>
      <c r="CC6" s="130" t="s">
        <v>121</v>
      </c>
      <c r="CD6" s="131"/>
      <c r="CE6" s="120"/>
      <c r="CF6" s="126" t="s">
        <v>120</v>
      </c>
      <c r="CG6" s="129"/>
      <c r="CH6" s="129"/>
      <c r="CI6" s="130" t="s">
        <v>121</v>
      </c>
      <c r="CJ6" s="131"/>
      <c r="CK6" s="126" t="s">
        <v>120</v>
      </c>
      <c r="CL6" s="129"/>
      <c r="CM6" s="129"/>
      <c r="CN6" s="130" t="s">
        <v>121</v>
      </c>
      <c r="CO6" s="131"/>
      <c r="CP6" s="120"/>
      <c r="CQ6" s="126" t="s">
        <v>120</v>
      </c>
      <c r="CR6" s="129"/>
      <c r="CS6" s="129"/>
      <c r="CT6" s="130" t="s">
        <v>121</v>
      </c>
      <c r="CU6" s="131"/>
      <c r="CV6" s="126" t="s">
        <v>120</v>
      </c>
      <c r="CW6" s="129"/>
      <c r="CX6" s="129"/>
      <c r="CY6" s="130" t="s">
        <v>121</v>
      </c>
      <c r="CZ6" s="131"/>
      <c r="DA6" s="120"/>
      <c r="DB6" s="126" t="s">
        <v>120</v>
      </c>
      <c r="DC6" s="129"/>
      <c r="DD6" s="129"/>
      <c r="DE6" s="130" t="s">
        <v>121</v>
      </c>
      <c r="DF6" s="131"/>
    </row>
    <row r="7" customFormat="false" ht="33" hidden="false" customHeight="true" outlineLevel="0" collapsed="false">
      <c r="A7" s="132" t="s">
        <v>122</v>
      </c>
      <c r="B7" s="131" t="str">
        <f aca="false">中学生種目登録!$C21&amp;中学生種目登録!$D21</f>
        <v/>
      </c>
      <c r="C7" s="131"/>
      <c r="D7" s="131"/>
      <c r="E7" s="131"/>
      <c r="F7" s="120"/>
      <c r="G7" s="132" t="s">
        <v>122</v>
      </c>
      <c r="H7" s="131" t="str">
        <f aca="false">中学生種目登録!$C22&amp;中学生種目登録!$D22</f>
        <v/>
      </c>
      <c r="I7" s="131"/>
      <c r="J7" s="131"/>
      <c r="K7" s="131"/>
      <c r="L7" s="132" t="s">
        <v>122</v>
      </c>
      <c r="M7" s="131" t="str">
        <f aca="false">中学生種目登録!$C29&amp;中学生種目登録!$D29</f>
        <v/>
      </c>
      <c r="N7" s="131"/>
      <c r="O7" s="131"/>
      <c r="P7" s="131"/>
      <c r="Q7" s="120"/>
      <c r="R7" s="132" t="s">
        <v>122</v>
      </c>
      <c r="S7" s="131" t="str">
        <f aca="false">中学生種目登録!$C30&amp;中学生種目登録!$D30</f>
        <v/>
      </c>
      <c r="T7" s="131"/>
      <c r="U7" s="131"/>
      <c r="V7" s="131"/>
      <c r="W7" s="132" t="s">
        <v>122</v>
      </c>
      <c r="X7" s="131" t="str">
        <f aca="false">中学生種目登録!$C37&amp;中学生種目登録!$D37</f>
        <v/>
      </c>
      <c r="Y7" s="131"/>
      <c r="Z7" s="131"/>
      <c r="AA7" s="131"/>
      <c r="AB7" s="120"/>
      <c r="AC7" s="132" t="s">
        <v>122</v>
      </c>
      <c r="AD7" s="131" t="str">
        <f aca="false">中学生種目登録!$C38&amp;中学生種目登録!$D38</f>
        <v/>
      </c>
      <c r="AE7" s="131"/>
      <c r="AF7" s="131"/>
      <c r="AG7" s="131"/>
      <c r="AH7" s="132" t="s">
        <v>122</v>
      </c>
      <c r="AI7" s="131" t="str">
        <f aca="false">中学生種目登録!$C45&amp;中学生種目登録!$D45</f>
        <v/>
      </c>
      <c r="AJ7" s="131"/>
      <c r="AK7" s="131"/>
      <c r="AL7" s="131"/>
      <c r="AM7" s="120"/>
      <c r="AN7" s="132" t="s">
        <v>122</v>
      </c>
      <c r="AO7" s="131" t="str">
        <f aca="false">中学生種目登録!$C46&amp;中学生種目登録!$D46</f>
        <v/>
      </c>
      <c r="AP7" s="131"/>
      <c r="AQ7" s="131"/>
      <c r="AR7" s="131"/>
      <c r="AS7" s="132" t="s">
        <v>122</v>
      </c>
      <c r="AT7" s="131" t="str">
        <f aca="false">中学生種目登録!$C53&amp;中学生種目登録!$D53</f>
        <v/>
      </c>
      <c r="AU7" s="131"/>
      <c r="AV7" s="131"/>
      <c r="AW7" s="131"/>
      <c r="AX7" s="120"/>
      <c r="AY7" s="132" t="s">
        <v>122</v>
      </c>
      <c r="AZ7" s="131" t="str">
        <f aca="false">中学生種目登録!$C54&amp;中学生種目登録!$D54</f>
        <v/>
      </c>
      <c r="BA7" s="131"/>
      <c r="BB7" s="131"/>
      <c r="BC7" s="131"/>
      <c r="BD7" s="132" t="s">
        <v>122</v>
      </c>
      <c r="BE7" s="131" t="str">
        <f aca="false">中学生種目登録!$C61&amp;中学生種目登録!$D61</f>
        <v/>
      </c>
      <c r="BF7" s="131"/>
      <c r="BG7" s="131"/>
      <c r="BH7" s="131"/>
      <c r="BI7" s="120"/>
      <c r="BJ7" s="132" t="s">
        <v>122</v>
      </c>
      <c r="BK7" s="131" t="str">
        <f aca="false">中学生種目登録!$C62&amp;中学生種目登録!$D62</f>
        <v/>
      </c>
      <c r="BL7" s="131"/>
      <c r="BM7" s="131"/>
      <c r="BN7" s="131"/>
      <c r="BO7" s="132" t="s">
        <v>122</v>
      </c>
      <c r="BP7" s="131" t="str">
        <f aca="false">中学生種目登録!$C69&amp;中学生種目登録!$D69</f>
        <v/>
      </c>
      <c r="BQ7" s="131"/>
      <c r="BR7" s="131"/>
      <c r="BS7" s="131"/>
      <c r="BT7" s="120"/>
      <c r="BU7" s="132" t="s">
        <v>122</v>
      </c>
      <c r="BV7" s="131" t="str">
        <f aca="false">中学生種目登録!$C70&amp;中学生種目登録!$D70</f>
        <v/>
      </c>
      <c r="BW7" s="131"/>
      <c r="BX7" s="131"/>
      <c r="BY7" s="131"/>
      <c r="BZ7" s="132" t="s">
        <v>122</v>
      </c>
      <c r="CA7" s="131" t="str">
        <f aca="false">中学生種目登録!$C77&amp;中学生種目登録!$D77</f>
        <v/>
      </c>
      <c r="CB7" s="131"/>
      <c r="CC7" s="131"/>
      <c r="CD7" s="131"/>
      <c r="CE7" s="120"/>
      <c r="CF7" s="132" t="s">
        <v>122</v>
      </c>
      <c r="CG7" s="131" t="str">
        <f aca="false">中学生種目登録!$C78&amp;中学生種目登録!$D78</f>
        <v/>
      </c>
      <c r="CH7" s="131"/>
      <c r="CI7" s="131"/>
      <c r="CJ7" s="131"/>
      <c r="CK7" s="132" t="s">
        <v>122</v>
      </c>
      <c r="CL7" s="131" t="str">
        <f aca="false">中学生種目登録!$C85&amp;中学生種目登録!$D85</f>
        <v/>
      </c>
      <c r="CM7" s="131"/>
      <c r="CN7" s="131"/>
      <c r="CO7" s="131"/>
      <c r="CP7" s="120"/>
      <c r="CQ7" s="132" t="s">
        <v>122</v>
      </c>
      <c r="CR7" s="131" t="str">
        <f aca="false">中学生種目登録!$C86&amp;中学生種目登録!$D86</f>
        <v/>
      </c>
      <c r="CS7" s="131"/>
      <c r="CT7" s="131"/>
      <c r="CU7" s="131"/>
      <c r="CV7" s="132" t="s">
        <v>122</v>
      </c>
      <c r="CW7" s="131" t="str">
        <f aca="false">中学生種目登録!$C93&amp;中学生種目登録!$D93</f>
        <v/>
      </c>
      <c r="CX7" s="131"/>
      <c r="CY7" s="131"/>
      <c r="CZ7" s="131"/>
      <c r="DA7" s="120"/>
      <c r="DB7" s="132" t="s">
        <v>122</v>
      </c>
      <c r="DC7" s="131" t="str">
        <f aca="false">中学生種目登録!$C94&amp;中学生種目登録!$D94</f>
        <v/>
      </c>
      <c r="DD7" s="131"/>
      <c r="DE7" s="131"/>
      <c r="DF7" s="131"/>
    </row>
    <row r="8" customFormat="false" ht="16.5" hidden="false" customHeight="true" outlineLevel="0" collapsed="false">
      <c r="A8" s="133" t="s">
        <v>123</v>
      </c>
      <c r="B8" s="134" t="str">
        <f aca="false">IF(中学生種目登録!$K21="","",中学生種目登録!$K21)</f>
        <v/>
      </c>
      <c r="C8" s="135" t="s">
        <v>124</v>
      </c>
      <c r="D8" s="135"/>
      <c r="E8" s="135"/>
      <c r="F8" s="120"/>
      <c r="G8" s="133" t="s">
        <v>123</v>
      </c>
      <c r="H8" s="134" t="str">
        <f aca="false">IF(中学生種目登録!$K22="","",中学生種目登録!$K22)</f>
        <v/>
      </c>
      <c r="I8" s="135" t="s">
        <v>124</v>
      </c>
      <c r="J8" s="135"/>
      <c r="K8" s="135"/>
      <c r="L8" s="133" t="s">
        <v>123</v>
      </c>
      <c r="M8" s="134" t="str">
        <f aca="false">IF(中学生種目登録!$K29="","",中学生種目登録!$K29)</f>
        <v/>
      </c>
      <c r="N8" s="135" t="s">
        <v>124</v>
      </c>
      <c r="O8" s="135"/>
      <c r="P8" s="135"/>
      <c r="Q8" s="120"/>
      <c r="R8" s="133" t="s">
        <v>123</v>
      </c>
      <c r="S8" s="134" t="str">
        <f aca="false">IF(中学生種目登録!$K30="","",中学生種目登録!$K30)</f>
        <v/>
      </c>
      <c r="T8" s="135" t="s">
        <v>124</v>
      </c>
      <c r="U8" s="135"/>
      <c r="V8" s="135"/>
      <c r="W8" s="133" t="s">
        <v>123</v>
      </c>
      <c r="X8" s="134" t="str">
        <f aca="false">IF(中学生種目登録!$K37="","",中学生種目登録!$K37)</f>
        <v/>
      </c>
      <c r="Y8" s="135" t="s">
        <v>124</v>
      </c>
      <c r="Z8" s="135"/>
      <c r="AA8" s="135"/>
      <c r="AB8" s="120"/>
      <c r="AC8" s="133" t="s">
        <v>123</v>
      </c>
      <c r="AD8" s="134" t="str">
        <f aca="false">IF(中学生種目登録!$K38="","",中学生種目登録!$K38)</f>
        <v/>
      </c>
      <c r="AE8" s="135" t="s">
        <v>124</v>
      </c>
      <c r="AF8" s="135"/>
      <c r="AG8" s="135"/>
      <c r="AH8" s="133" t="s">
        <v>123</v>
      </c>
      <c r="AI8" s="134" t="str">
        <f aca="false">IF(中学生種目登録!$K45="","",中学生種目登録!$K45)</f>
        <v/>
      </c>
      <c r="AJ8" s="135" t="s">
        <v>124</v>
      </c>
      <c r="AK8" s="135"/>
      <c r="AL8" s="135"/>
      <c r="AM8" s="120"/>
      <c r="AN8" s="133" t="s">
        <v>123</v>
      </c>
      <c r="AO8" s="134" t="str">
        <f aca="false">IF(中学生種目登録!$K46="","",中学生種目登録!$K46)</f>
        <v/>
      </c>
      <c r="AP8" s="135" t="s">
        <v>124</v>
      </c>
      <c r="AQ8" s="135"/>
      <c r="AR8" s="135"/>
      <c r="AS8" s="133" t="s">
        <v>123</v>
      </c>
      <c r="AT8" s="134" t="str">
        <f aca="false">IF(中学生種目登録!$K53="","",中学生種目登録!$K53)</f>
        <v/>
      </c>
      <c r="AU8" s="135" t="s">
        <v>124</v>
      </c>
      <c r="AV8" s="135"/>
      <c r="AW8" s="135"/>
      <c r="AX8" s="120"/>
      <c r="AY8" s="133" t="s">
        <v>123</v>
      </c>
      <c r="AZ8" s="134" t="str">
        <f aca="false">IF(中学生種目登録!$K54="","",中学生種目登録!$K54)</f>
        <v/>
      </c>
      <c r="BA8" s="135" t="s">
        <v>124</v>
      </c>
      <c r="BB8" s="135"/>
      <c r="BC8" s="135"/>
      <c r="BD8" s="133" t="s">
        <v>123</v>
      </c>
      <c r="BE8" s="134" t="str">
        <f aca="false">IF(中学生種目登録!$K61="","",中学生種目登録!$K61)</f>
        <v/>
      </c>
      <c r="BF8" s="135" t="s">
        <v>124</v>
      </c>
      <c r="BG8" s="135"/>
      <c r="BH8" s="135"/>
      <c r="BI8" s="120"/>
      <c r="BJ8" s="133" t="s">
        <v>123</v>
      </c>
      <c r="BK8" s="134" t="str">
        <f aca="false">IF(中学生種目登録!$K62="","",中学生種目登録!$K62)</f>
        <v/>
      </c>
      <c r="BL8" s="135" t="s">
        <v>124</v>
      </c>
      <c r="BM8" s="135"/>
      <c r="BN8" s="135"/>
      <c r="BO8" s="133" t="s">
        <v>123</v>
      </c>
      <c r="BP8" s="134" t="str">
        <f aca="false">IF(中学生種目登録!$K69="","",中学生種目登録!$K69)</f>
        <v/>
      </c>
      <c r="BQ8" s="135" t="s">
        <v>124</v>
      </c>
      <c r="BR8" s="135"/>
      <c r="BS8" s="135"/>
      <c r="BT8" s="120"/>
      <c r="BU8" s="133" t="s">
        <v>123</v>
      </c>
      <c r="BV8" s="134" t="str">
        <f aca="false">IF(中学生種目登録!$K70="","",中学生種目登録!$K70)</f>
        <v/>
      </c>
      <c r="BW8" s="135" t="s">
        <v>124</v>
      </c>
      <c r="BX8" s="135"/>
      <c r="BY8" s="135"/>
      <c r="BZ8" s="133" t="s">
        <v>123</v>
      </c>
      <c r="CA8" s="134" t="str">
        <f aca="false">IF(中学生種目登録!$K77="","",中学生種目登録!$K77)</f>
        <v/>
      </c>
      <c r="CB8" s="135" t="s">
        <v>124</v>
      </c>
      <c r="CC8" s="135"/>
      <c r="CD8" s="135"/>
      <c r="CE8" s="120"/>
      <c r="CF8" s="133" t="s">
        <v>123</v>
      </c>
      <c r="CG8" s="134" t="str">
        <f aca="false">IF(中学生種目登録!$K78="","",中学生種目登録!$K78)</f>
        <v/>
      </c>
      <c r="CH8" s="135" t="s">
        <v>124</v>
      </c>
      <c r="CI8" s="135"/>
      <c r="CJ8" s="135"/>
      <c r="CK8" s="133" t="s">
        <v>123</v>
      </c>
      <c r="CL8" s="134" t="str">
        <f aca="false">IF(中学生種目登録!$K85="","",中学生種目登録!$K85)</f>
        <v/>
      </c>
      <c r="CM8" s="135" t="s">
        <v>124</v>
      </c>
      <c r="CN8" s="135"/>
      <c r="CO8" s="135"/>
      <c r="CP8" s="120"/>
      <c r="CQ8" s="133" t="s">
        <v>123</v>
      </c>
      <c r="CR8" s="134" t="str">
        <f aca="false">IF(中学生種目登録!$K86="","",中学生種目登録!$K86)</f>
        <v/>
      </c>
      <c r="CS8" s="135" t="s">
        <v>124</v>
      </c>
      <c r="CT8" s="135"/>
      <c r="CU8" s="135"/>
      <c r="CV8" s="133" t="s">
        <v>123</v>
      </c>
      <c r="CW8" s="134" t="str">
        <f aca="false">IF(中学生種目登録!$K93="","",中学生種目登録!$K93)</f>
        <v/>
      </c>
      <c r="CX8" s="135" t="s">
        <v>124</v>
      </c>
      <c r="CY8" s="135"/>
      <c r="CZ8" s="135"/>
      <c r="DA8" s="120"/>
      <c r="DB8" s="133" t="s">
        <v>123</v>
      </c>
      <c r="DC8" s="134" t="str">
        <f aca="false">IF(中学生種目登録!$K94="","",中学生種目登録!$K94)</f>
        <v/>
      </c>
      <c r="DD8" s="135" t="s">
        <v>124</v>
      </c>
      <c r="DE8" s="135"/>
      <c r="DF8" s="135"/>
    </row>
    <row r="9" customFormat="false" ht="16.5" hidden="false" customHeight="true" outlineLevel="0" collapsed="false">
      <c r="A9" s="133"/>
      <c r="B9" s="134"/>
      <c r="C9" s="136"/>
      <c r="D9" s="136"/>
      <c r="E9" s="136"/>
      <c r="F9" s="120"/>
      <c r="G9" s="133"/>
      <c r="H9" s="134"/>
      <c r="I9" s="136"/>
      <c r="J9" s="136"/>
      <c r="K9" s="136"/>
      <c r="L9" s="133"/>
      <c r="M9" s="134"/>
      <c r="N9" s="136"/>
      <c r="O9" s="136"/>
      <c r="P9" s="136"/>
      <c r="Q9" s="120"/>
      <c r="R9" s="133"/>
      <c r="S9" s="134"/>
      <c r="T9" s="136"/>
      <c r="U9" s="136"/>
      <c r="V9" s="136"/>
      <c r="W9" s="133"/>
      <c r="X9" s="134"/>
      <c r="Y9" s="136"/>
      <c r="Z9" s="136"/>
      <c r="AA9" s="136"/>
      <c r="AB9" s="120"/>
      <c r="AC9" s="133"/>
      <c r="AD9" s="134"/>
      <c r="AE9" s="136"/>
      <c r="AF9" s="136"/>
      <c r="AG9" s="136"/>
      <c r="AH9" s="133"/>
      <c r="AI9" s="134"/>
      <c r="AJ9" s="136"/>
      <c r="AK9" s="136"/>
      <c r="AL9" s="136"/>
      <c r="AM9" s="120"/>
      <c r="AN9" s="133"/>
      <c r="AO9" s="134"/>
      <c r="AP9" s="136"/>
      <c r="AQ9" s="136"/>
      <c r="AR9" s="136"/>
      <c r="AS9" s="133"/>
      <c r="AT9" s="134"/>
      <c r="AU9" s="136"/>
      <c r="AV9" s="136"/>
      <c r="AW9" s="136"/>
      <c r="AX9" s="120"/>
      <c r="AY9" s="133"/>
      <c r="AZ9" s="134"/>
      <c r="BA9" s="136"/>
      <c r="BB9" s="136"/>
      <c r="BC9" s="136"/>
      <c r="BD9" s="133"/>
      <c r="BE9" s="134"/>
      <c r="BF9" s="136"/>
      <c r="BG9" s="136"/>
      <c r="BH9" s="136"/>
      <c r="BI9" s="120"/>
      <c r="BJ9" s="133"/>
      <c r="BK9" s="134"/>
      <c r="BL9" s="136"/>
      <c r="BM9" s="136"/>
      <c r="BN9" s="136"/>
      <c r="BO9" s="133"/>
      <c r="BP9" s="134"/>
      <c r="BQ9" s="136"/>
      <c r="BR9" s="136"/>
      <c r="BS9" s="136"/>
      <c r="BT9" s="120"/>
      <c r="BU9" s="133"/>
      <c r="BV9" s="134"/>
      <c r="BW9" s="136"/>
      <c r="BX9" s="136"/>
      <c r="BY9" s="136"/>
      <c r="BZ9" s="133"/>
      <c r="CA9" s="134"/>
      <c r="CB9" s="136"/>
      <c r="CC9" s="136"/>
      <c r="CD9" s="136"/>
      <c r="CE9" s="120"/>
      <c r="CF9" s="133"/>
      <c r="CG9" s="134"/>
      <c r="CH9" s="136"/>
      <c r="CI9" s="136"/>
      <c r="CJ9" s="136"/>
      <c r="CK9" s="133"/>
      <c r="CL9" s="134"/>
      <c r="CM9" s="136"/>
      <c r="CN9" s="136"/>
      <c r="CO9" s="136"/>
      <c r="CP9" s="120"/>
      <c r="CQ9" s="133"/>
      <c r="CR9" s="134"/>
      <c r="CS9" s="136"/>
      <c r="CT9" s="136"/>
      <c r="CU9" s="136"/>
      <c r="CV9" s="133"/>
      <c r="CW9" s="134"/>
      <c r="CX9" s="136"/>
      <c r="CY9" s="136"/>
      <c r="CZ9" s="136"/>
      <c r="DA9" s="120"/>
      <c r="DB9" s="133"/>
      <c r="DC9" s="134"/>
      <c r="DD9" s="136"/>
      <c r="DE9" s="136"/>
      <c r="DF9" s="136"/>
    </row>
    <row r="10" customFormat="false" ht="33" hidden="false" customHeight="true" outlineLevel="0" collapsed="false">
      <c r="A10" s="137" t="s">
        <v>125</v>
      </c>
      <c r="B10" s="138" t="str">
        <f aca="false">IF(中学生種目登録!$G21="","",中学生種目登録!$G21)</f>
        <v/>
      </c>
      <c r="C10" s="138"/>
      <c r="D10" s="138"/>
      <c r="E10" s="138"/>
      <c r="F10" s="120"/>
      <c r="G10" s="137" t="s">
        <v>125</v>
      </c>
      <c r="H10" s="138" t="str">
        <f aca="false">IF(中学生種目登録!$G22="","",中学生種目登録!$G22)</f>
        <v/>
      </c>
      <c r="I10" s="138"/>
      <c r="J10" s="138"/>
      <c r="K10" s="138"/>
      <c r="L10" s="137" t="s">
        <v>125</v>
      </c>
      <c r="M10" s="138" t="str">
        <f aca="false">IF(中学生種目登録!$G29="","",中学生種目登録!$G29)</f>
        <v/>
      </c>
      <c r="N10" s="138"/>
      <c r="O10" s="138"/>
      <c r="P10" s="138"/>
      <c r="Q10" s="120"/>
      <c r="R10" s="137" t="s">
        <v>125</v>
      </c>
      <c r="S10" s="138" t="str">
        <f aca="false">IF(中学生種目登録!$G30="","",中学生種目登録!$G30)</f>
        <v/>
      </c>
      <c r="T10" s="138"/>
      <c r="U10" s="138"/>
      <c r="V10" s="138"/>
      <c r="W10" s="137" t="s">
        <v>125</v>
      </c>
      <c r="X10" s="138" t="str">
        <f aca="false">IF(中学生種目登録!$G37="","",中学生種目登録!$G37)</f>
        <v/>
      </c>
      <c r="Y10" s="138"/>
      <c r="Z10" s="138"/>
      <c r="AA10" s="138"/>
      <c r="AB10" s="120"/>
      <c r="AC10" s="137" t="s">
        <v>125</v>
      </c>
      <c r="AD10" s="138" t="str">
        <f aca="false">IF(中学生種目登録!$G38="","",中学生種目登録!$G38)</f>
        <v/>
      </c>
      <c r="AE10" s="138"/>
      <c r="AF10" s="138"/>
      <c r="AG10" s="138"/>
      <c r="AH10" s="137" t="s">
        <v>125</v>
      </c>
      <c r="AI10" s="138" t="str">
        <f aca="false">IF(中学生種目登録!$G45="","",中学生種目登録!$G45)</f>
        <v/>
      </c>
      <c r="AJ10" s="138"/>
      <c r="AK10" s="138"/>
      <c r="AL10" s="138"/>
      <c r="AM10" s="120"/>
      <c r="AN10" s="137" t="s">
        <v>125</v>
      </c>
      <c r="AO10" s="138" t="str">
        <f aca="false">IF(中学生種目登録!$G46="","",中学生種目登録!$G46)</f>
        <v/>
      </c>
      <c r="AP10" s="138"/>
      <c r="AQ10" s="138"/>
      <c r="AR10" s="138"/>
      <c r="AS10" s="137" t="s">
        <v>125</v>
      </c>
      <c r="AT10" s="138" t="str">
        <f aca="false">IF(中学生種目登録!$G53="","",中学生種目登録!$G53)</f>
        <v/>
      </c>
      <c r="AU10" s="138"/>
      <c r="AV10" s="138"/>
      <c r="AW10" s="138"/>
      <c r="AX10" s="120"/>
      <c r="AY10" s="137" t="s">
        <v>125</v>
      </c>
      <c r="AZ10" s="138" t="str">
        <f aca="false">IF(中学生種目登録!$G54="","",中学生種目登録!$G54)</f>
        <v/>
      </c>
      <c r="BA10" s="138"/>
      <c r="BB10" s="138"/>
      <c r="BC10" s="138"/>
      <c r="BD10" s="137" t="s">
        <v>125</v>
      </c>
      <c r="BE10" s="138" t="str">
        <f aca="false">IF(中学生種目登録!$G61="","",中学生種目登録!$G61)</f>
        <v/>
      </c>
      <c r="BF10" s="138"/>
      <c r="BG10" s="138"/>
      <c r="BH10" s="138"/>
      <c r="BI10" s="120"/>
      <c r="BJ10" s="137" t="s">
        <v>125</v>
      </c>
      <c r="BK10" s="138" t="str">
        <f aca="false">IF(中学生種目登録!$G62="","",中学生種目登録!$G62)</f>
        <v/>
      </c>
      <c r="BL10" s="138"/>
      <c r="BM10" s="138"/>
      <c r="BN10" s="138"/>
      <c r="BO10" s="137" t="s">
        <v>125</v>
      </c>
      <c r="BP10" s="138" t="str">
        <f aca="false">IF(中学生種目登録!$G69="","",中学生種目登録!$G69)</f>
        <v/>
      </c>
      <c r="BQ10" s="138"/>
      <c r="BR10" s="138"/>
      <c r="BS10" s="138"/>
      <c r="BT10" s="120"/>
      <c r="BU10" s="137" t="s">
        <v>125</v>
      </c>
      <c r="BV10" s="138" t="str">
        <f aca="false">IF(中学生種目登録!$G70="","",中学生種目登録!$G70)</f>
        <v/>
      </c>
      <c r="BW10" s="138"/>
      <c r="BX10" s="138"/>
      <c r="BY10" s="138"/>
      <c r="BZ10" s="137" t="s">
        <v>125</v>
      </c>
      <c r="CA10" s="138" t="str">
        <f aca="false">IF(中学生種目登録!$G77="","",中学生種目登録!$G77)</f>
        <v/>
      </c>
      <c r="CB10" s="138"/>
      <c r="CC10" s="138"/>
      <c r="CD10" s="138"/>
      <c r="CE10" s="120"/>
      <c r="CF10" s="137" t="s">
        <v>125</v>
      </c>
      <c r="CG10" s="138" t="str">
        <f aca="false">IF(中学生種目登録!$G78="","",中学生種目登録!$G78)</f>
        <v/>
      </c>
      <c r="CH10" s="138"/>
      <c r="CI10" s="138"/>
      <c r="CJ10" s="138"/>
      <c r="CK10" s="137" t="s">
        <v>125</v>
      </c>
      <c r="CL10" s="138" t="str">
        <f aca="false">IF(中学生種目登録!$G85="","",中学生種目登録!$G85)</f>
        <v/>
      </c>
      <c r="CM10" s="138"/>
      <c r="CN10" s="138"/>
      <c r="CO10" s="138"/>
      <c r="CP10" s="120"/>
      <c r="CQ10" s="137" t="s">
        <v>125</v>
      </c>
      <c r="CR10" s="138" t="str">
        <f aca="false">IF(中学生種目登録!$G86="","",中学生種目登録!$G86)</f>
        <v/>
      </c>
      <c r="CS10" s="138"/>
      <c r="CT10" s="138"/>
      <c r="CU10" s="138"/>
      <c r="CV10" s="137" t="s">
        <v>125</v>
      </c>
      <c r="CW10" s="138" t="str">
        <f aca="false">IF(中学生種目登録!$G93="","",中学生種目登録!$G93)</f>
        <v/>
      </c>
      <c r="CX10" s="138"/>
      <c r="CY10" s="138"/>
      <c r="CZ10" s="138"/>
      <c r="DA10" s="120"/>
      <c r="DB10" s="137" t="s">
        <v>125</v>
      </c>
      <c r="DC10" s="138" t="str">
        <f aca="false">IF(中学生種目登録!$G94="","",中学生種目登録!$G94)</f>
        <v/>
      </c>
      <c r="DD10" s="138"/>
      <c r="DE10" s="138"/>
      <c r="DF10" s="138"/>
    </row>
    <row r="11" customFormat="false" ht="47.45" hidden="false" customHeight="true" outlineLevel="0" collapsed="false">
      <c r="A11" s="120"/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BL11" s="120"/>
      <c r="BM11" s="120"/>
      <c r="BN11" s="120"/>
      <c r="BO11" s="120"/>
      <c r="BP11" s="120"/>
      <c r="BQ11" s="120"/>
      <c r="BR11" s="120"/>
      <c r="BS11" s="120"/>
      <c r="BT11" s="120"/>
      <c r="BU11" s="120"/>
      <c r="BV11" s="120"/>
      <c r="BW11" s="120"/>
      <c r="BX11" s="120"/>
      <c r="BY11" s="120"/>
      <c r="BZ11" s="120"/>
      <c r="CA11" s="120"/>
      <c r="CB11" s="120"/>
      <c r="CC11" s="120"/>
      <c r="CD11" s="120"/>
      <c r="CE11" s="120"/>
      <c r="CF11" s="120"/>
      <c r="CG11" s="120"/>
      <c r="CH11" s="120"/>
      <c r="CI11" s="120"/>
      <c r="CJ11" s="120"/>
      <c r="CK11" s="120"/>
      <c r="CL11" s="120"/>
      <c r="CM11" s="120"/>
      <c r="CN11" s="120"/>
      <c r="CO11" s="120"/>
      <c r="CP11" s="120"/>
      <c r="CQ11" s="120"/>
      <c r="CR11" s="120"/>
      <c r="CS11" s="120"/>
      <c r="CT11" s="120"/>
      <c r="CU11" s="120"/>
      <c r="CV11" s="120"/>
      <c r="CW11" s="120"/>
      <c r="CX11" s="120"/>
      <c r="CY11" s="120"/>
      <c r="CZ11" s="120"/>
      <c r="DA11" s="120"/>
      <c r="DB11" s="120"/>
      <c r="DC11" s="120"/>
      <c r="DD11" s="120"/>
      <c r="DE11" s="120"/>
      <c r="DF11" s="120"/>
    </row>
    <row r="12" customFormat="false" ht="14.85" hidden="false" customHeight="true" outlineLevel="0" collapsed="false">
      <c r="A12" s="120" t="s">
        <v>114</v>
      </c>
      <c r="B12" s="120"/>
      <c r="C12" s="120"/>
      <c r="D12" s="120"/>
      <c r="E12" s="121" t="n">
        <v>3</v>
      </c>
      <c r="F12" s="120"/>
      <c r="G12" s="120" t="s">
        <v>114</v>
      </c>
      <c r="H12" s="120"/>
      <c r="I12" s="120"/>
      <c r="J12" s="120"/>
      <c r="K12" s="121" t="n">
        <v>4</v>
      </c>
      <c r="L12" s="120" t="s">
        <v>114</v>
      </c>
      <c r="M12" s="120"/>
      <c r="N12" s="120"/>
      <c r="O12" s="120"/>
      <c r="P12" s="121" t="n">
        <v>11</v>
      </c>
      <c r="Q12" s="120"/>
      <c r="R12" s="120" t="s">
        <v>114</v>
      </c>
      <c r="S12" s="120"/>
      <c r="T12" s="120"/>
      <c r="U12" s="120"/>
      <c r="V12" s="121" t="n">
        <v>12</v>
      </c>
      <c r="W12" s="120" t="s">
        <v>114</v>
      </c>
      <c r="X12" s="120"/>
      <c r="Y12" s="120"/>
      <c r="Z12" s="120"/>
      <c r="AA12" s="121" t="n">
        <v>19</v>
      </c>
      <c r="AB12" s="120"/>
      <c r="AC12" s="120" t="s">
        <v>114</v>
      </c>
      <c r="AD12" s="120"/>
      <c r="AE12" s="120"/>
      <c r="AF12" s="120"/>
      <c r="AG12" s="121" t="n">
        <v>20</v>
      </c>
      <c r="AH12" s="120" t="s">
        <v>114</v>
      </c>
      <c r="AI12" s="120"/>
      <c r="AJ12" s="120"/>
      <c r="AK12" s="120"/>
      <c r="AL12" s="121" t="n">
        <v>27</v>
      </c>
      <c r="AM12" s="120"/>
      <c r="AN12" s="120" t="s">
        <v>114</v>
      </c>
      <c r="AO12" s="120"/>
      <c r="AP12" s="120"/>
      <c r="AQ12" s="120"/>
      <c r="AR12" s="121" t="n">
        <v>28</v>
      </c>
      <c r="AS12" s="120" t="s">
        <v>114</v>
      </c>
      <c r="AT12" s="120"/>
      <c r="AU12" s="120"/>
      <c r="AV12" s="120"/>
      <c r="AW12" s="121" t="n">
        <v>35</v>
      </c>
      <c r="AX12" s="120"/>
      <c r="AY12" s="120" t="s">
        <v>114</v>
      </c>
      <c r="AZ12" s="120"/>
      <c r="BA12" s="120"/>
      <c r="BB12" s="120"/>
      <c r="BC12" s="121" t="n">
        <v>36</v>
      </c>
      <c r="BD12" s="120" t="s">
        <v>114</v>
      </c>
      <c r="BE12" s="120"/>
      <c r="BF12" s="120"/>
      <c r="BG12" s="120"/>
      <c r="BH12" s="121" t="n">
        <v>43</v>
      </c>
      <c r="BI12" s="120"/>
      <c r="BJ12" s="120" t="s">
        <v>114</v>
      </c>
      <c r="BK12" s="120"/>
      <c r="BL12" s="120"/>
      <c r="BM12" s="120"/>
      <c r="BN12" s="121" t="n">
        <v>44</v>
      </c>
      <c r="BO12" s="120" t="s">
        <v>114</v>
      </c>
      <c r="BP12" s="120"/>
      <c r="BQ12" s="120"/>
      <c r="BR12" s="120"/>
      <c r="BS12" s="121" t="n">
        <v>51</v>
      </c>
      <c r="BT12" s="120"/>
      <c r="BU12" s="120" t="s">
        <v>114</v>
      </c>
      <c r="BV12" s="120"/>
      <c r="BW12" s="120"/>
      <c r="BX12" s="120"/>
      <c r="BY12" s="121" t="n">
        <v>52</v>
      </c>
      <c r="BZ12" s="120" t="s">
        <v>114</v>
      </c>
      <c r="CA12" s="120"/>
      <c r="CB12" s="120"/>
      <c r="CC12" s="120"/>
      <c r="CD12" s="121" t="n">
        <v>59</v>
      </c>
      <c r="CE12" s="120"/>
      <c r="CF12" s="120" t="s">
        <v>114</v>
      </c>
      <c r="CG12" s="120"/>
      <c r="CH12" s="120"/>
      <c r="CI12" s="120"/>
      <c r="CJ12" s="121" t="n">
        <v>60</v>
      </c>
      <c r="CK12" s="120" t="s">
        <v>114</v>
      </c>
      <c r="CL12" s="120"/>
      <c r="CM12" s="120"/>
      <c r="CN12" s="120"/>
      <c r="CO12" s="121" t="n">
        <v>67</v>
      </c>
      <c r="CP12" s="120"/>
      <c r="CQ12" s="120" t="s">
        <v>114</v>
      </c>
      <c r="CR12" s="120"/>
      <c r="CS12" s="120"/>
      <c r="CT12" s="120"/>
      <c r="CU12" s="121" t="n">
        <v>68</v>
      </c>
      <c r="CV12" s="120" t="s">
        <v>114</v>
      </c>
      <c r="CW12" s="120"/>
      <c r="CX12" s="120"/>
      <c r="CY12" s="120"/>
      <c r="CZ12" s="121" t="n">
        <v>75</v>
      </c>
      <c r="DA12" s="120"/>
      <c r="DB12" s="120" t="s">
        <v>114</v>
      </c>
      <c r="DC12" s="120"/>
      <c r="DD12" s="120"/>
      <c r="DE12" s="120"/>
      <c r="DF12" s="121" t="n">
        <v>76</v>
      </c>
    </row>
    <row r="13" customFormat="false" ht="10.35" hidden="false" customHeight="true" outlineLevel="0" collapsed="false">
      <c r="A13" s="122" t="s">
        <v>115</v>
      </c>
      <c r="B13" s="123" t="str">
        <f aca="false">IF(B20="","",IF(COUNTIF(B17,"*女*"),VLOOKUP(B20,出場選手データ中学生女子!$A$3:$F$81,3,FALSE()),VLOOKUP(B20,出場選手データ中学生男子!$A$3:$F$79,3,FALSE())))</f>
        <v/>
      </c>
      <c r="C13" s="123" t="e">
        <f aca="false">#REF!</f>
        <v>#REF!</v>
      </c>
      <c r="D13" s="124" t="s">
        <v>116</v>
      </c>
      <c r="E13" s="125" t="str">
        <f aca="false">IF(B17="","",IF(COUNTIF(B17,"*女*"),"女","男"))</f>
        <v/>
      </c>
      <c r="F13" s="120"/>
      <c r="G13" s="122" t="s">
        <v>115</v>
      </c>
      <c r="H13" s="123" t="str">
        <f aca="false">IF(H20="","",IF(COUNTIF(H17,"*女*"),VLOOKUP(H20,出場選手データ中学生女子!$A$3:$F$81,3,FALSE()),VLOOKUP(H20,出場選手データ中学生男子!$A$3:$F$79,3,FALSE())))</f>
        <v/>
      </c>
      <c r="I13" s="123" t="e">
        <f aca="false">#REF!</f>
        <v>#REF!</v>
      </c>
      <c r="J13" s="124" t="s">
        <v>116</v>
      </c>
      <c r="K13" s="125" t="str">
        <f aca="false">IF(H17="","",IF(COUNTIF(H17,"*女*"),"女","男"))</f>
        <v/>
      </c>
      <c r="L13" s="122" t="s">
        <v>115</v>
      </c>
      <c r="M13" s="123" t="str">
        <f aca="false">IF(M20="","",IF(COUNTIF(M17,"*女*"),VLOOKUP(M20,出場選手データ中学生女子!$A$3:$F$81,3,FALSE()),VLOOKUP(M20,出場選手データ中学生男子!$A$3:$F$79,3,FALSE())))</f>
        <v/>
      </c>
      <c r="N13" s="123" t="e">
        <f aca="false">#REF!</f>
        <v>#REF!</v>
      </c>
      <c r="O13" s="124" t="s">
        <v>116</v>
      </c>
      <c r="P13" s="125" t="str">
        <f aca="false">IF(M17="","",IF(COUNTIF(M17,"*女*"),"女","男"))</f>
        <v/>
      </c>
      <c r="Q13" s="120"/>
      <c r="R13" s="122" t="s">
        <v>115</v>
      </c>
      <c r="S13" s="123" t="str">
        <f aca="false">IF(S20="","",IF(COUNTIF(S17,"*女*"),VLOOKUP(S20,出場選手データ中学生女子!$A$3:$F$81,3,FALSE()),VLOOKUP(S20,出場選手データ中学生男子!$A$3:$F$79,3,FALSE())))</f>
        <v/>
      </c>
      <c r="T13" s="123" t="e">
        <f aca="false">#REF!</f>
        <v>#REF!</v>
      </c>
      <c r="U13" s="124" t="s">
        <v>116</v>
      </c>
      <c r="V13" s="125" t="str">
        <f aca="false">IF(S17="","",IF(COUNTIF(S17,"*女*"),"女","男"))</f>
        <v/>
      </c>
      <c r="W13" s="122" t="s">
        <v>115</v>
      </c>
      <c r="X13" s="123" t="str">
        <f aca="false">IF(X20="","",IF(COUNTIF(X17,"*女*"),VLOOKUP(X20,出場選手データ中学生女子!$A$3:$F$81,3,FALSE()),VLOOKUP(X20,出場選手データ中学生男子!$A$3:$F$79,3,FALSE())))</f>
        <v/>
      </c>
      <c r="Y13" s="123" t="e">
        <f aca="false">#REF!</f>
        <v>#REF!</v>
      </c>
      <c r="Z13" s="124" t="s">
        <v>116</v>
      </c>
      <c r="AA13" s="125" t="str">
        <f aca="false">IF(X17="","",IF(COUNTIF(X17,"*女*"),"女","男"))</f>
        <v/>
      </c>
      <c r="AB13" s="120"/>
      <c r="AC13" s="122" t="s">
        <v>115</v>
      </c>
      <c r="AD13" s="123" t="str">
        <f aca="false">IF(AD20="","",IF(COUNTIF(AD17,"*女*"),VLOOKUP(AD20,出場選手データ中学生女子!$A$3:$F$81,3,FALSE()),VLOOKUP(AD20,出場選手データ中学生男子!$A$3:$F$79,3,FALSE())))</f>
        <v/>
      </c>
      <c r="AE13" s="123" t="e">
        <f aca="false">#REF!</f>
        <v>#REF!</v>
      </c>
      <c r="AF13" s="124" t="s">
        <v>116</v>
      </c>
      <c r="AG13" s="125" t="str">
        <f aca="false">IF(AD17="","",IF(COUNTIF(AD17,"*女*"),"女","男"))</f>
        <v/>
      </c>
      <c r="AH13" s="122" t="s">
        <v>115</v>
      </c>
      <c r="AI13" s="123" t="str">
        <f aca="false">IF(AI20="","",IF(COUNTIF(AI17,"*女*"),VLOOKUP(AI20,出場選手データ中学生女子!$A$3:$F$81,3,FALSE()),VLOOKUP(AI20,出場選手データ中学生男子!$A$3:$F$79,3,FALSE())))</f>
        <v/>
      </c>
      <c r="AJ13" s="123" t="e">
        <f aca="false">#REF!</f>
        <v>#REF!</v>
      </c>
      <c r="AK13" s="124" t="s">
        <v>116</v>
      </c>
      <c r="AL13" s="125" t="str">
        <f aca="false">IF(AI17="","",IF(COUNTIF(AI17,"*女*"),"女","男"))</f>
        <v/>
      </c>
      <c r="AM13" s="120"/>
      <c r="AN13" s="122" t="s">
        <v>115</v>
      </c>
      <c r="AO13" s="123" t="str">
        <f aca="false">IF(AO20="","",IF(COUNTIF(AO17,"*女*"),VLOOKUP(AO20,出場選手データ中学生女子!$A$3:$F$81,3,FALSE()),VLOOKUP(AO20,出場選手データ中学生男子!$A$3:$F$79,3,FALSE())))</f>
        <v/>
      </c>
      <c r="AP13" s="123" t="e">
        <f aca="false">#REF!</f>
        <v>#REF!</v>
      </c>
      <c r="AQ13" s="124" t="s">
        <v>116</v>
      </c>
      <c r="AR13" s="125" t="str">
        <f aca="false">IF(AO17="","",IF(COUNTIF(AO17,"*女*"),"女","男"))</f>
        <v/>
      </c>
      <c r="AS13" s="122" t="s">
        <v>115</v>
      </c>
      <c r="AT13" s="123" t="str">
        <f aca="false">IF(AT20="","",IF(COUNTIF(AT17,"*女*"),VLOOKUP(AT20,出場選手データ中学生女子!$A$3:$F$81,3,FALSE()),VLOOKUP(AT20,出場選手データ中学生男子!$A$3:$F$79,3,FALSE())))</f>
        <v/>
      </c>
      <c r="AU13" s="123" t="e">
        <f aca="false">#REF!</f>
        <v>#REF!</v>
      </c>
      <c r="AV13" s="124" t="s">
        <v>116</v>
      </c>
      <c r="AW13" s="125" t="str">
        <f aca="false">IF(AT17="","",IF(COUNTIF(AT17,"*女*"),"女","男"))</f>
        <v/>
      </c>
      <c r="AX13" s="120"/>
      <c r="AY13" s="122" t="s">
        <v>115</v>
      </c>
      <c r="AZ13" s="123" t="str">
        <f aca="false">IF(AZ20="","",IF(COUNTIF(AZ17,"*女*"),VLOOKUP(AZ20,出場選手データ中学生女子!$A$3:$F$81,3,FALSE()),VLOOKUP(AZ20,出場選手データ中学生男子!$A$3:$F$79,3,FALSE())))</f>
        <v/>
      </c>
      <c r="BA13" s="123" t="e">
        <f aca="false">#REF!</f>
        <v>#REF!</v>
      </c>
      <c r="BB13" s="124" t="s">
        <v>116</v>
      </c>
      <c r="BC13" s="125" t="str">
        <f aca="false">IF(AZ17="","",IF(COUNTIF(AZ17,"*女*"),"女","男"))</f>
        <v/>
      </c>
      <c r="BD13" s="122" t="s">
        <v>115</v>
      </c>
      <c r="BE13" s="123" t="str">
        <f aca="false">IF(BE20="","",IF(COUNTIF(BE17,"*女*"),VLOOKUP(BE20,出場選手データ中学生女子!$A$3:$F$81,3,FALSE()),VLOOKUP(BE20,出場選手データ中学生男子!$A$3:$F$79,3,FALSE())))</f>
        <v/>
      </c>
      <c r="BF13" s="123" t="e">
        <f aca="false">#REF!</f>
        <v>#REF!</v>
      </c>
      <c r="BG13" s="124" t="s">
        <v>116</v>
      </c>
      <c r="BH13" s="125" t="str">
        <f aca="false">IF(BE17="","",IF(COUNTIF(BE17,"*女*"),"女","男"))</f>
        <v/>
      </c>
      <c r="BI13" s="120"/>
      <c r="BJ13" s="122" t="s">
        <v>115</v>
      </c>
      <c r="BK13" s="123" t="str">
        <f aca="false">IF(BK20="","",IF(COUNTIF(BK17,"*女*"),VLOOKUP(BK20,出場選手データ中学生女子!$A$3:$F$81,3,FALSE()),VLOOKUP(BK20,出場選手データ中学生男子!$A$3:$F$79,3,FALSE())))</f>
        <v/>
      </c>
      <c r="BL13" s="123" t="e">
        <f aca="false">#REF!</f>
        <v>#REF!</v>
      </c>
      <c r="BM13" s="124" t="s">
        <v>116</v>
      </c>
      <c r="BN13" s="125" t="str">
        <f aca="false">IF(BK17="","",IF(COUNTIF(BK17,"*女*"),"女","男"))</f>
        <v/>
      </c>
      <c r="BO13" s="122" t="s">
        <v>115</v>
      </c>
      <c r="BP13" s="123" t="str">
        <f aca="false">IF(BP20="","",IF(COUNTIF(BP17,"*女*"),VLOOKUP(BP20,出場選手データ中学生女子!$A$3:$F$81,3,FALSE()),VLOOKUP(BP20,出場選手データ中学生男子!$A$3:$F$79,3,FALSE())))</f>
        <v/>
      </c>
      <c r="BQ13" s="123" t="e">
        <f aca="false">#REF!</f>
        <v>#REF!</v>
      </c>
      <c r="BR13" s="124" t="s">
        <v>116</v>
      </c>
      <c r="BS13" s="125" t="str">
        <f aca="false">IF(BP17="","",IF(COUNTIF(BP17,"*女*"),"女","男"))</f>
        <v/>
      </c>
      <c r="BT13" s="120"/>
      <c r="BU13" s="122" t="s">
        <v>115</v>
      </c>
      <c r="BV13" s="123" t="str">
        <f aca="false">IF(BV20="","",IF(COUNTIF(BV17,"*女*"),VLOOKUP(BV20,出場選手データ中学生女子!$A$3:$F$81,3,FALSE()),VLOOKUP(BV20,出場選手データ中学生男子!$A$3:$F$79,3,FALSE())))</f>
        <v/>
      </c>
      <c r="BW13" s="123" t="e">
        <f aca="false">#REF!</f>
        <v>#REF!</v>
      </c>
      <c r="BX13" s="124" t="s">
        <v>116</v>
      </c>
      <c r="BY13" s="125" t="str">
        <f aca="false">IF(BV17="","",IF(COUNTIF(BV17,"*女*"),"女","男"))</f>
        <v/>
      </c>
      <c r="BZ13" s="122" t="s">
        <v>115</v>
      </c>
      <c r="CA13" s="123" t="str">
        <f aca="false">IF(CA20="","",IF(COUNTIF(CA17,"*女*"),VLOOKUP(CA20,出場選手データ中学生女子!$A$3:$F$81,3,FALSE()),VLOOKUP(CA20,出場選手データ中学生男子!$A$3:$F$79,3,FALSE())))</f>
        <v/>
      </c>
      <c r="CB13" s="123" t="e">
        <f aca="false">#REF!</f>
        <v>#REF!</v>
      </c>
      <c r="CC13" s="124" t="s">
        <v>116</v>
      </c>
      <c r="CD13" s="125" t="str">
        <f aca="false">IF(CA17="","",IF(COUNTIF(CA17,"*女*"),"女","男"))</f>
        <v/>
      </c>
      <c r="CE13" s="120"/>
      <c r="CF13" s="122" t="s">
        <v>115</v>
      </c>
      <c r="CG13" s="123" t="str">
        <f aca="false">IF(CG20="","",IF(COUNTIF(CG17,"*女*"),VLOOKUP(CG20,出場選手データ中学生女子!$A$3:$F$81,3,FALSE()),VLOOKUP(CG20,出場選手データ中学生男子!$A$3:$F$79,3,FALSE())))</f>
        <v/>
      </c>
      <c r="CH13" s="123" t="e">
        <f aca="false">#REF!</f>
        <v>#REF!</v>
      </c>
      <c r="CI13" s="124" t="s">
        <v>116</v>
      </c>
      <c r="CJ13" s="125" t="str">
        <f aca="false">IF(CG17="","",IF(COUNTIF(CG17,"*女*"),"女","男"))</f>
        <v/>
      </c>
      <c r="CK13" s="122" t="s">
        <v>115</v>
      </c>
      <c r="CL13" s="123" t="str">
        <f aca="false">IF(CL20="","",IF(COUNTIF(CL17,"*女*"),VLOOKUP(CL20,出場選手データ中学生女子!$A$3:$F$81,3,FALSE()),VLOOKUP(CL20,出場選手データ中学生男子!$A$3:$F$79,3,FALSE())))</f>
        <v/>
      </c>
      <c r="CM13" s="123" t="e">
        <f aca="false">#REF!</f>
        <v>#REF!</v>
      </c>
      <c r="CN13" s="124" t="s">
        <v>116</v>
      </c>
      <c r="CO13" s="125" t="str">
        <f aca="false">IF(CL17="","",IF(COUNTIF(CL17,"*女*"),"女","男"))</f>
        <v/>
      </c>
      <c r="CP13" s="120"/>
      <c r="CQ13" s="122" t="s">
        <v>115</v>
      </c>
      <c r="CR13" s="123" t="str">
        <f aca="false">IF(CR20="","",IF(COUNTIF(CR17,"*女*"),VLOOKUP(CR20,出場選手データ中学生女子!$A$3:$F$81,3,FALSE()),VLOOKUP(CR20,出場選手データ中学生男子!$A$3:$F$79,3,FALSE())))</f>
        <v/>
      </c>
      <c r="CS13" s="123" t="e">
        <f aca="false">#REF!</f>
        <v>#REF!</v>
      </c>
      <c r="CT13" s="124" t="s">
        <v>116</v>
      </c>
      <c r="CU13" s="125" t="str">
        <f aca="false">IF(CR17="","",IF(COUNTIF(CR17,"*女*"),"女","男"))</f>
        <v/>
      </c>
      <c r="CV13" s="122" t="s">
        <v>115</v>
      </c>
      <c r="CW13" s="123" t="str">
        <f aca="false">IF(CW20="","",IF(COUNTIF(CW17,"*女*"),VLOOKUP(CW20,出場選手データ中学生女子!$A$3:$F$81,3,FALSE()),VLOOKUP(CW20,出場選手データ中学生男子!$A$3:$F$79,3,FALSE())))</f>
        <v/>
      </c>
      <c r="CX13" s="123" t="e">
        <f aca="false">#REF!</f>
        <v>#REF!</v>
      </c>
      <c r="CY13" s="124" t="s">
        <v>116</v>
      </c>
      <c r="CZ13" s="125" t="str">
        <f aca="false">IF(CW17="","",IF(COUNTIF(CW17,"*女*"),"女","男"))</f>
        <v/>
      </c>
      <c r="DA13" s="120"/>
      <c r="DB13" s="122" t="s">
        <v>115</v>
      </c>
      <c r="DC13" s="123" t="str">
        <f aca="false">IF(DC20="","",IF(COUNTIF(DC17,"*女*"),VLOOKUP(DC20,出場選手データ中学生女子!$A$3:$F$81,3,FALSE()),VLOOKUP(DC20,出場選手データ中学生男子!$A$3:$F$79,3,FALSE())))</f>
        <v/>
      </c>
      <c r="DD13" s="123" t="e">
        <f aca="false">#REF!</f>
        <v>#REF!</v>
      </c>
      <c r="DE13" s="124" t="s">
        <v>116</v>
      </c>
      <c r="DF13" s="125" t="str">
        <f aca="false">IF(DC17="","",IF(COUNTIF(DC17,"*女*"),"女","男"))</f>
        <v/>
      </c>
    </row>
    <row r="14" customFormat="false" ht="22.7" hidden="false" customHeight="true" outlineLevel="0" collapsed="false">
      <c r="A14" s="126" t="s">
        <v>117</v>
      </c>
      <c r="B14" s="127" t="str">
        <f aca="false">中学生種目登録!$H23</f>
        <v/>
      </c>
      <c r="C14" s="127" t="e">
        <f aca="false">#REF!</f>
        <v>#REF!</v>
      </c>
      <c r="D14" s="124"/>
      <c r="E14" s="125"/>
      <c r="F14" s="120"/>
      <c r="G14" s="126" t="s">
        <v>117</v>
      </c>
      <c r="H14" s="127" t="str">
        <f aca="false">中学生種目登録!$H24</f>
        <v/>
      </c>
      <c r="I14" s="127" t="e">
        <f aca="false">#REF!</f>
        <v>#REF!</v>
      </c>
      <c r="J14" s="124"/>
      <c r="K14" s="125"/>
      <c r="L14" s="126" t="s">
        <v>117</v>
      </c>
      <c r="M14" s="127" t="str">
        <f aca="false">中学生種目登録!$H31</f>
        <v/>
      </c>
      <c r="N14" s="127" t="e">
        <f aca="false">#REF!</f>
        <v>#REF!</v>
      </c>
      <c r="O14" s="124"/>
      <c r="P14" s="125"/>
      <c r="Q14" s="120"/>
      <c r="R14" s="126" t="s">
        <v>117</v>
      </c>
      <c r="S14" s="127" t="str">
        <f aca="false">中学生種目登録!$H32</f>
        <v/>
      </c>
      <c r="T14" s="127" t="e">
        <f aca="false">#REF!</f>
        <v>#REF!</v>
      </c>
      <c r="U14" s="124"/>
      <c r="V14" s="125"/>
      <c r="W14" s="126" t="s">
        <v>117</v>
      </c>
      <c r="X14" s="127" t="str">
        <f aca="false">中学生種目登録!$H39</f>
        <v/>
      </c>
      <c r="Y14" s="127" t="e">
        <f aca="false">#REF!</f>
        <v>#REF!</v>
      </c>
      <c r="Z14" s="124"/>
      <c r="AA14" s="125"/>
      <c r="AB14" s="120"/>
      <c r="AC14" s="126" t="s">
        <v>117</v>
      </c>
      <c r="AD14" s="127" t="str">
        <f aca="false">中学生種目登録!$H40</f>
        <v/>
      </c>
      <c r="AE14" s="127" t="e">
        <f aca="false">#REF!</f>
        <v>#REF!</v>
      </c>
      <c r="AF14" s="124"/>
      <c r="AG14" s="125"/>
      <c r="AH14" s="126" t="s">
        <v>117</v>
      </c>
      <c r="AI14" s="127" t="str">
        <f aca="false">中学生種目登録!$H47</f>
        <v/>
      </c>
      <c r="AJ14" s="127" t="e">
        <f aca="false">#REF!</f>
        <v>#REF!</v>
      </c>
      <c r="AK14" s="124"/>
      <c r="AL14" s="125"/>
      <c r="AM14" s="120"/>
      <c r="AN14" s="126" t="s">
        <v>117</v>
      </c>
      <c r="AO14" s="127" t="str">
        <f aca="false">中学生種目登録!$H48</f>
        <v/>
      </c>
      <c r="AP14" s="127" t="e">
        <f aca="false">#REF!</f>
        <v>#REF!</v>
      </c>
      <c r="AQ14" s="124"/>
      <c r="AR14" s="125"/>
      <c r="AS14" s="126" t="s">
        <v>117</v>
      </c>
      <c r="AT14" s="127" t="str">
        <f aca="false">中学生種目登録!$H55</f>
        <v/>
      </c>
      <c r="AU14" s="127" t="e">
        <f aca="false">#REF!</f>
        <v>#REF!</v>
      </c>
      <c r="AV14" s="124"/>
      <c r="AW14" s="125"/>
      <c r="AX14" s="120"/>
      <c r="AY14" s="126" t="s">
        <v>117</v>
      </c>
      <c r="AZ14" s="127" t="str">
        <f aca="false">中学生種目登録!$H56</f>
        <v/>
      </c>
      <c r="BA14" s="127" t="e">
        <f aca="false">#REF!</f>
        <v>#REF!</v>
      </c>
      <c r="BB14" s="124"/>
      <c r="BC14" s="125"/>
      <c r="BD14" s="126" t="s">
        <v>117</v>
      </c>
      <c r="BE14" s="127" t="str">
        <f aca="false">中学生種目登録!$H63</f>
        <v/>
      </c>
      <c r="BF14" s="127" t="e">
        <f aca="false">#REF!</f>
        <v>#REF!</v>
      </c>
      <c r="BG14" s="124"/>
      <c r="BH14" s="125"/>
      <c r="BI14" s="120"/>
      <c r="BJ14" s="126" t="s">
        <v>117</v>
      </c>
      <c r="BK14" s="127" t="str">
        <f aca="false">中学生種目登録!$H64</f>
        <v/>
      </c>
      <c r="BL14" s="127" t="e">
        <f aca="false">#REF!</f>
        <v>#REF!</v>
      </c>
      <c r="BM14" s="124"/>
      <c r="BN14" s="125"/>
      <c r="BO14" s="126" t="s">
        <v>117</v>
      </c>
      <c r="BP14" s="127" t="str">
        <f aca="false">中学生種目登録!$H71</f>
        <v/>
      </c>
      <c r="BQ14" s="127" t="e">
        <f aca="false">#REF!</f>
        <v>#REF!</v>
      </c>
      <c r="BR14" s="124"/>
      <c r="BS14" s="125"/>
      <c r="BT14" s="120"/>
      <c r="BU14" s="126" t="s">
        <v>117</v>
      </c>
      <c r="BV14" s="127" t="str">
        <f aca="false">中学生種目登録!$H72</f>
        <v/>
      </c>
      <c r="BW14" s="127" t="e">
        <f aca="false">#REF!</f>
        <v>#REF!</v>
      </c>
      <c r="BX14" s="124"/>
      <c r="BY14" s="125"/>
      <c r="BZ14" s="126" t="s">
        <v>117</v>
      </c>
      <c r="CA14" s="127" t="str">
        <f aca="false">中学生種目登録!$H79</f>
        <v/>
      </c>
      <c r="CB14" s="127" t="e">
        <f aca="false">#REF!</f>
        <v>#REF!</v>
      </c>
      <c r="CC14" s="124"/>
      <c r="CD14" s="125"/>
      <c r="CE14" s="120"/>
      <c r="CF14" s="126" t="s">
        <v>117</v>
      </c>
      <c r="CG14" s="127" t="str">
        <f aca="false">中学生種目登録!$H80</f>
        <v/>
      </c>
      <c r="CH14" s="127" t="e">
        <f aca="false">#REF!</f>
        <v>#REF!</v>
      </c>
      <c r="CI14" s="124"/>
      <c r="CJ14" s="125"/>
      <c r="CK14" s="126" t="s">
        <v>117</v>
      </c>
      <c r="CL14" s="127" t="str">
        <f aca="false">中学生種目登録!$H87</f>
        <v/>
      </c>
      <c r="CM14" s="127" t="e">
        <f aca="false">#REF!</f>
        <v>#REF!</v>
      </c>
      <c r="CN14" s="124"/>
      <c r="CO14" s="125"/>
      <c r="CP14" s="120"/>
      <c r="CQ14" s="126" t="s">
        <v>117</v>
      </c>
      <c r="CR14" s="127" t="str">
        <f aca="false">中学生種目登録!$H88</f>
        <v/>
      </c>
      <c r="CS14" s="127" t="e">
        <f aca="false">#REF!</f>
        <v>#REF!</v>
      </c>
      <c r="CT14" s="124"/>
      <c r="CU14" s="125"/>
      <c r="CV14" s="126" t="s">
        <v>117</v>
      </c>
      <c r="CW14" s="127" t="str">
        <f aca="false">中学生種目登録!$H95</f>
        <v/>
      </c>
      <c r="CX14" s="127" t="e">
        <f aca="false">#REF!</f>
        <v>#REF!</v>
      </c>
      <c r="CY14" s="124"/>
      <c r="CZ14" s="125"/>
      <c r="DA14" s="120"/>
      <c r="DB14" s="126" t="s">
        <v>117</v>
      </c>
      <c r="DC14" s="127" t="str">
        <f aca="false">中学生種目登録!$H96</f>
        <v/>
      </c>
      <c r="DD14" s="127" t="e">
        <f aca="false">#REF!</f>
        <v>#REF!</v>
      </c>
      <c r="DE14" s="124"/>
      <c r="DF14" s="125"/>
    </row>
    <row r="15" customFormat="false" ht="16.5" hidden="false" customHeight="true" outlineLevel="0" collapsed="false">
      <c r="A15" s="128" t="s">
        <v>118</v>
      </c>
      <c r="B15" s="129" t="str">
        <f aca="false">IF(B17="","",中学生種目登録!$D$3)</f>
        <v/>
      </c>
      <c r="C15" s="129"/>
      <c r="D15" s="130" t="s">
        <v>119</v>
      </c>
      <c r="E15" s="131" t="str">
        <f aca="false">中学生種目登録!$I23</f>
        <v/>
      </c>
      <c r="F15" s="120"/>
      <c r="G15" s="128" t="s">
        <v>118</v>
      </c>
      <c r="H15" s="129" t="str">
        <f aca="false">IF(H17="","",中学生種目登録!$D$3)</f>
        <v/>
      </c>
      <c r="I15" s="129"/>
      <c r="J15" s="130" t="s">
        <v>119</v>
      </c>
      <c r="K15" s="131" t="str">
        <f aca="false">中学生種目登録!$I24</f>
        <v/>
      </c>
      <c r="L15" s="128" t="s">
        <v>118</v>
      </c>
      <c r="M15" s="129" t="str">
        <f aca="false">IF(M17="","",中学生種目登録!$D$3)</f>
        <v/>
      </c>
      <c r="N15" s="129"/>
      <c r="O15" s="130" t="s">
        <v>119</v>
      </c>
      <c r="P15" s="131" t="str">
        <f aca="false">中学生種目登録!$I31</f>
        <v/>
      </c>
      <c r="Q15" s="120"/>
      <c r="R15" s="128" t="s">
        <v>118</v>
      </c>
      <c r="S15" s="129" t="str">
        <f aca="false">IF(S17="","",中学生種目登録!$D$3)</f>
        <v/>
      </c>
      <c r="T15" s="129"/>
      <c r="U15" s="130" t="s">
        <v>119</v>
      </c>
      <c r="V15" s="131" t="str">
        <f aca="false">中学生種目登録!$I32</f>
        <v/>
      </c>
      <c r="W15" s="128" t="s">
        <v>118</v>
      </c>
      <c r="X15" s="129" t="str">
        <f aca="false">IF(X17="","",中学生種目登録!$D$3)</f>
        <v/>
      </c>
      <c r="Y15" s="129"/>
      <c r="Z15" s="130" t="s">
        <v>119</v>
      </c>
      <c r="AA15" s="131" t="str">
        <f aca="false">中学生種目登録!$I39</f>
        <v/>
      </c>
      <c r="AB15" s="120"/>
      <c r="AC15" s="128" t="s">
        <v>118</v>
      </c>
      <c r="AD15" s="129" t="str">
        <f aca="false">IF(AD17="","",中学生種目登録!$D$3)</f>
        <v/>
      </c>
      <c r="AE15" s="129"/>
      <c r="AF15" s="130" t="s">
        <v>119</v>
      </c>
      <c r="AG15" s="131" t="str">
        <f aca="false">中学生種目登録!$I40</f>
        <v/>
      </c>
      <c r="AH15" s="128" t="s">
        <v>118</v>
      </c>
      <c r="AI15" s="129" t="str">
        <f aca="false">IF(AI17="","",中学生種目登録!$D$3)</f>
        <v/>
      </c>
      <c r="AJ15" s="129"/>
      <c r="AK15" s="130" t="s">
        <v>119</v>
      </c>
      <c r="AL15" s="131" t="str">
        <f aca="false">中学生種目登録!$I47</f>
        <v/>
      </c>
      <c r="AM15" s="120"/>
      <c r="AN15" s="128" t="s">
        <v>118</v>
      </c>
      <c r="AO15" s="129" t="str">
        <f aca="false">IF(AO17="","",中学生種目登録!$D$3)</f>
        <v/>
      </c>
      <c r="AP15" s="129"/>
      <c r="AQ15" s="130" t="s">
        <v>119</v>
      </c>
      <c r="AR15" s="131" t="str">
        <f aca="false">中学生種目登録!$I48</f>
        <v/>
      </c>
      <c r="AS15" s="128" t="s">
        <v>118</v>
      </c>
      <c r="AT15" s="129" t="str">
        <f aca="false">IF(AT17="","",中学生種目登録!$D$3)</f>
        <v/>
      </c>
      <c r="AU15" s="129"/>
      <c r="AV15" s="130" t="s">
        <v>119</v>
      </c>
      <c r="AW15" s="131" t="str">
        <f aca="false">中学生種目登録!$I55</f>
        <v/>
      </c>
      <c r="AX15" s="120"/>
      <c r="AY15" s="128" t="s">
        <v>118</v>
      </c>
      <c r="AZ15" s="129" t="str">
        <f aca="false">IF(AZ17="","",中学生種目登録!$D$3)</f>
        <v/>
      </c>
      <c r="BA15" s="129"/>
      <c r="BB15" s="130" t="s">
        <v>119</v>
      </c>
      <c r="BC15" s="131" t="str">
        <f aca="false">中学生種目登録!$I56</f>
        <v/>
      </c>
      <c r="BD15" s="128" t="s">
        <v>118</v>
      </c>
      <c r="BE15" s="129" t="str">
        <f aca="false">IF(BE17="","",中学生種目登録!$D$3)</f>
        <v/>
      </c>
      <c r="BF15" s="129"/>
      <c r="BG15" s="130" t="s">
        <v>119</v>
      </c>
      <c r="BH15" s="131" t="str">
        <f aca="false">中学生種目登録!$I63</f>
        <v/>
      </c>
      <c r="BI15" s="120"/>
      <c r="BJ15" s="128" t="s">
        <v>118</v>
      </c>
      <c r="BK15" s="129" t="str">
        <f aca="false">IF(BK17="","",中学生種目登録!$D$3)</f>
        <v/>
      </c>
      <c r="BL15" s="129"/>
      <c r="BM15" s="130" t="s">
        <v>119</v>
      </c>
      <c r="BN15" s="131" t="str">
        <f aca="false">中学生種目登録!$I64</f>
        <v/>
      </c>
      <c r="BO15" s="128" t="s">
        <v>118</v>
      </c>
      <c r="BP15" s="129" t="str">
        <f aca="false">IF(BP17="","",中学生種目登録!$D$3)</f>
        <v/>
      </c>
      <c r="BQ15" s="129"/>
      <c r="BR15" s="130" t="s">
        <v>119</v>
      </c>
      <c r="BS15" s="131" t="str">
        <f aca="false">中学生種目登録!$I71</f>
        <v/>
      </c>
      <c r="BT15" s="120"/>
      <c r="BU15" s="128" t="s">
        <v>118</v>
      </c>
      <c r="BV15" s="129" t="str">
        <f aca="false">IF(BV17="","",中学生種目登録!$D$3)</f>
        <v/>
      </c>
      <c r="BW15" s="129"/>
      <c r="BX15" s="130" t="s">
        <v>119</v>
      </c>
      <c r="BY15" s="131" t="str">
        <f aca="false">中学生種目登録!$I72</f>
        <v/>
      </c>
      <c r="BZ15" s="128" t="s">
        <v>118</v>
      </c>
      <c r="CA15" s="129" t="str">
        <f aca="false">IF(CA17="","",中学生種目登録!$D$3)</f>
        <v/>
      </c>
      <c r="CB15" s="129"/>
      <c r="CC15" s="130" t="s">
        <v>119</v>
      </c>
      <c r="CD15" s="131" t="str">
        <f aca="false">中学生種目登録!$I79</f>
        <v/>
      </c>
      <c r="CE15" s="120"/>
      <c r="CF15" s="128" t="s">
        <v>118</v>
      </c>
      <c r="CG15" s="129" t="str">
        <f aca="false">IF(CG17="","",中学生種目登録!$D$3)</f>
        <v/>
      </c>
      <c r="CH15" s="129"/>
      <c r="CI15" s="130" t="s">
        <v>119</v>
      </c>
      <c r="CJ15" s="131" t="str">
        <f aca="false">中学生種目登録!$I80</f>
        <v/>
      </c>
      <c r="CK15" s="128" t="s">
        <v>118</v>
      </c>
      <c r="CL15" s="129" t="str">
        <f aca="false">IF(CL17="","",中学生種目登録!$D$3)</f>
        <v/>
      </c>
      <c r="CM15" s="129"/>
      <c r="CN15" s="130" t="s">
        <v>119</v>
      </c>
      <c r="CO15" s="131" t="str">
        <f aca="false">中学生種目登録!$I87</f>
        <v/>
      </c>
      <c r="CP15" s="120"/>
      <c r="CQ15" s="128" t="s">
        <v>118</v>
      </c>
      <c r="CR15" s="129" t="str">
        <f aca="false">IF(CR17="","",中学生種目登録!$D$3)</f>
        <v/>
      </c>
      <c r="CS15" s="129"/>
      <c r="CT15" s="130" t="s">
        <v>119</v>
      </c>
      <c r="CU15" s="131" t="str">
        <f aca="false">中学生種目登録!$I88</f>
        <v/>
      </c>
      <c r="CV15" s="128" t="s">
        <v>118</v>
      </c>
      <c r="CW15" s="129" t="str">
        <f aca="false">IF(CW17="","",中学生種目登録!$D$3)</f>
        <v/>
      </c>
      <c r="CX15" s="129"/>
      <c r="CY15" s="130" t="s">
        <v>119</v>
      </c>
      <c r="CZ15" s="131" t="str">
        <f aca="false">中学生種目登録!$I95</f>
        <v/>
      </c>
      <c r="DA15" s="120"/>
      <c r="DB15" s="128" t="s">
        <v>118</v>
      </c>
      <c r="DC15" s="129" t="str">
        <f aca="false">IF(DC17="","",中学生種目登録!$D$3)</f>
        <v/>
      </c>
      <c r="DD15" s="129"/>
      <c r="DE15" s="130" t="s">
        <v>119</v>
      </c>
      <c r="DF15" s="131" t="str">
        <f aca="false">中学生種目登録!$I96</f>
        <v/>
      </c>
    </row>
    <row r="16" customFormat="false" ht="16.5" hidden="false" customHeight="true" outlineLevel="0" collapsed="false">
      <c r="A16" s="126" t="s">
        <v>120</v>
      </c>
      <c r="B16" s="129"/>
      <c r="C16" s="129"/>
      <c r="D16" s="130" t="s">
        <v>121</v>
      </c>
      <c r="E16" s="131"/>
      <c r="F16" s="120"/>
      <c r="G16" s="126" t="s">
        <v>120</v>
      </c>
      <c r="H16" s="129"/>
      <c r="I16" s="129"/>
      <c r="J16" s="130" t="s">
        <v>121</v>
      </c>
      <c r="K16" s="131"/>
      <c r="L16" s="126" t="s">
        <v>120</v>
      </c>
      <c r="M16" s="129"/>
      <c r="N16" s="129"/>
      <c r="O16" s="130" t="s">
        <v>121</v>
      </c>
      <c r="P16" s="131"/>
      <c r="Q16" s="120"/>
      <c r="R16" s="126" t="s">
        <v>120</v>
      </c>
      <c r="S16" s="129"/>
      <c r="T16" s="129"/>
      <c r="U16" s="130" t="s">
        <v>121</v>
      </c>
      <c r="V16" s="131"/>
      <c r="W16" s="126" t="s">
        <v>120</v>
      </c>
      <c r="X16" s="129"/>
      <c r="Y16" s="129"/>
      <c r="Z16" s="130" t="s">
        <v>121</v>
      </c>
      <c r="AA16" s="131"/>
      <c r="AB16" s="120"/>
      <c r="AC16" s="126" t="s">
        <v>120</v>
      </c>
      <c r="AD16" s="129"/>
      <c r="AE16" s="129"/>
      <c r="AF16" s="130" t="s">
        <v>121</v>
      </c>
      <c r="AG16" s="131"/>
      <c r="AH16" s="126" t="s">
        <v>120</v>
      </c>
      <c r="AI16" s="129"/>
      <c r="AJ16" s="129"/>
      <c r="AK16" s="130" t="s">
        <v>121</v>
      </c>
      <c r="AL16" s="131"/>
      <c r="AM16" s="120"/>
      <c r="AN16" s="126" t="s">
        <v>120</v>
      </c>
      <c r="AO16" s="129"/>
      <c r="AP16" s="129"/>
      <c r="AQ16" s="130" t="s">
        <v>121</v>
      </c>
      <c r="AR16" s="131"/>
      <c r="AS16" s="126" t="s">
        <v>120</v>
      </c>
      <c r="AT16" s="129"/>
      <c r="AU16" s="129"/>
      <c r="AV16" s="130" t="s">
        <v>121</v>
      </c>
      <c r="AW16" s="131"/>
      <c r="AX16" s="120"/>
      <c r="AY16" s="126" t="s">
        <v>120</v>
      </c>
      <c r="AZ16" s="129"/>
      <c r="BA16" s="129"/>
      <c r="BB16" s="130" t="s">
        <v>121</v>
      </c>
      <c r="BC16" s="131"/>
      <c r="BD16" s="126" t="s">
        <v>120</v>
      </c>
      <c r="BE16" s="129"/>
      <c r="BF16" s="129"/>
      <c r="BG16" s="130" t="s">
        <v>121</v>
      </c>
      <c r="BH16" s="131"/>
      <c r="BI16" s="120"/>
      <c r="BJ16" s="126" t="s">
        <v>120</v>
      </c>
      <c r="BK16" s="129"/>
      <c r="BL16" s="129"/>
      <c r="BM16" s="130" t="s">
        <v>121</v>
      </c>
      <c r="BN16" s="131"/>
      <c r="BO16" s="126" t="s">
        <v>120</v>
      </c>
      <c r="BP16" s="129"/>
      <c r="BQ16" s="129"/>
      <c r="BR16" s="130" t="s">
        <v>121</v>
      </c>
      <c r="BS16" s="131"/>
      <c r="BT16" s="120"/>
      <c r="BU16" s="126" t="s">
        <v>120</v>
      </c>
      <c r="BV16" s="129"/>
      <c r="BW16" s="129"/>
      <c r="BX16" s="130" t="s">
        <v>121</v>
      </c>
      <c r="BY16" s="131"/>
      <c r="BZ16" s="126" t="s">
        <v>120</v>
      </c>
      <c r="CA16" s="129"/>
      <c r="CB16" s="129"/>
      <c r="CC16" s="130" t="s">
        <v>121</v>
      </c>
      <c r="CD16" s="131"/>
      <c r="CE16" s="120"/>
      <c r="CF16" s="126" t="s">
        <v>120</v>
      </c>
      <c r="CG16" s="129"/>
      <c r="CH16" s="129"/>
      <c r="CI16" s="130" t="s">
        <v>121</v>
      </c>
      <c r="CJ16" s="131"/>
      <c r="CK16" s="126" t="s">
        <v>120</v>
      </c>
      <c r="CL16" s="129"/>
      <c r="CM16" s="129"/>
      <c r="CN16" s="130" t="s">
        <v>121</v>
      </c>
      <c r="CO16" s="131"/>
      <c r="CP16" s="120"/>
      <c r="CQ16" s="126" t="s">
        <v>120</v>
      </c>
      <c r="CR16" s="129"/>
      <c r="CS16" s="129"/>
      <c r="CT16" s="130" t="s">
        <v>121</v>
      </c>
      <c r="CU16" s="131"/>
      <c r="CV16" s="126" t="s">
        <v>120</v>
      </c>
      <c r="CW16" s="129"/>
      <c r="CX16" s="129"/>
      <c r="CY16" s="130" t="s">
        <v>121</v>
      </c>
      <c r="CZ16" s="131"/>
      <c r="DA16" s="120"/>
      <c r="DB16" s="126" t="s">
        <v>120</v>
      </c>
      <c r="DC16" s="129"/>
      <c r="DD16" s="129"/>
      <c r="DE16" s="130" t="s">
        <v>121</v>
      </c>
      <c r="DF16" s="131"/>
    </row>
    <row r="17" customFormat="false" ht="33" hidden="false" customHeight="true" outlineLevel="0" collapsed="false">
      <c r="A17" s="132" t="s">
        <v>122</v>
      </c>
      <c r="B17" s="131" t="str">
        <f aca="false">中学生種目登録!$C23&amp;中学生種目登録!$D23</f>
        <v/>
      </c>
      <c r="C17" s="131"/>
      <c r="D17" s="131"/>
      <c r="E17" s="131"/>
      <c r="F17" s="120"/>
      <c r="G17" s="132" t="s">
        <v>122</v>
      </c>
      <c r="H17" s="131" t="str">
        <f aca="false">中学生種目登録!$C24&amp;中学生種目登録!$D24</f>
        <v/>
      </c>
      <c r="I17" s="131"/>
      <c r="J17" s="131"/>
      <c r="K17" s="131"/>
      <c r="L17" s="132" t="s">
        <v>122</v>
      </c>
      <c r="M17" s="131" t="str">
        <f aca="false">中学生種目登録!$C31&amp;中学生種目登録!$D31</f>
        <v/>
      </c>
      <c r="N17" s="131"/>
      <c r="O17" s="131"/>
      <c r="P17" s="131"/>
      <c r="Q17" s="120"/>
      <c r="R17" s="132" t="s">
        <v>122</v>
      </c>
      <c r="S17" s="131" t="str">
        <f aca="false">中学生種目登録!$C32&amp;中学生種目登録!$D32</f>
        <v/>
      </c>
      <c r="T17" s="131"/>
      <c r="U17" s="131"/>
      <c r="V17" s="131"/>
      <c r="W17" s="132" t="s">
        <v>122</v>
      </c>
      <c r="X17" s="131" t="str">
        <f aca="false">中学生種目登録!$C39&amp;中学生種目登録!$D39</f>
        <v/>
      </c>
      <c r="Y17" s="131"/>
      <c r="Z17" s="131"/>
      <c r="AA17" s="131"/>
      <c r="AB17" s="120"/>
      <c r="AC17" s="132" t="s">
        <v>122</v>
      </c>
      <c r="AD17" s="131" t="str">
        <f aca="false">中学生種目登録!$C40&amp;中学生種目登録!$D40</f>
        <v/>
      </c>
      <c r="AE17" s="131"/>
      <c r="AF17" s="131"/>
      <c r="AG17" s="131"/>
      <c r="AH17" s="132" t="s">
        <v>122</v>
      </c>
      <c r="AI17" s="131" t="str">
        <f aca="false">中学生種目登録!$C47&amp;中学生種目登録!$D47</f>
        <v/>
      </c>
      <c r="AJ17" s="131"/>
      <c r="AK17" s="131"/>
      <c r="AL17" s="131"/>
      <c r="AM17" s="120"/>
      <c r="AN17" s="132" t="s">
        <v>122</v>
      </c>
      <c r="AO17" s="131" t="str">
        <f aca="false">中学生種目登録!$C48&amp;中学生種目登録!$D48</f>
        <v/>
      </c>
      <c r="AP17" s="131"/>
      <c r="AQ17" s="131"/>
      <c r="AR17" s="131"/>
      <c r="AS17" s="132" t="s">
        <v>122</v>
      </c>
      <c r="AT17" s="131" t="str">
        <f aca="false">中学生種目登録!$C55&amp;中学生種目登録!$D55</f>
        <v/>
      </c>
      <c r="AU17" s="131"/>
      <c r="AV17" s="131"/>
      <c r="AW17" s="131"/>
      <c r="AX17" s="120"/>
      <c r="AY17" s="132" t="s">
        <v>122</v>
      </c>
      <c r="AZ17" s="131" t="str">
        <f aca="false">中学生種目登録!$C56&amp;中学生種目登録!$D56</f>
        <v/>
      </c>
      <c r="BA17" s="131"/>
      <c r="BB17" s="131"/>
      <c r="BC17" s="131"/>
      <c r="BD17" s="132" t="s">
        <v>122</v>
      </c>
      <c r="BE17" s="131" t="str">
        <f aca="false">中学生種目登録!$C63&amp;中学生種目登録!$D63</f>
        <v/>
      </c>
      <c r="BF17" s="131"/>
      <c r="BG17" s="131"/>
      <c r="BH17" s="131"/>
      <c r="BI17" s="120"/>
      <c r="BJ17" s="132" t="s">
        <v>122</v>
      </c>
      <c r="BK17" s="131" t="str">
        <f aca="false">中学生種目登録!$C64&amp;中学生種目登録!$D64</f>
        <v/>
      </c>
      <c r="BL17" s="131"/>
      <c r="BM17" s="131"/>
      <c r="BN17" s="131"/>
      <c r="BO17" s="132" t="s">
        <v>122</v>
      </c>
      <c r="BP17" s="131" t="str">
        <f aca="false">中学生種目登録!$C71&amp;中学生種目登録!$D71</f>
        <v/>
      </c>
      <c r="BQ17" s="131"/>
      <c r="BR17" s="131"/>
      <c r="BS17" s="131"/>
      <c r="BT17" s="120"/>
      <c r="BU17" s="132" t="s">
        <v>122</v>
      </c>
      <c r="BV17" s="131" t="str">
        <f aca="false">中学生種目登録!$C72&amp;中学生種目登録!$D72</f>
        <v/>
      </c>
      <c r="BW17" s="131"/>
      <c r="BX17" s="131"/>
      <c r="BY17" s="131"/>
      <c r="BZ17" s="132" t="s">
        <v>122</v>
      </c>
      <c r="CA17" s="131" t="str">
        <f aca="false">中学生種目登録!$C79&amp;中学生種目登録!$D79</f>
        <v/>
      </c>
      <c r="CB17" s="131"/>
      <c r="CC17" s="131"/>
      <c r="CD17" s="131"/>
      <c r="CE17" s="120"/>
      <c r="CF17" s="132" t="s">
        <v>122</v>
      </c>
      <c r="CG17" s="131" t="str">
        <f aca="false">中学生種目登録!$C80&amp;中学生種目登録!$D80</f>
        <v/>
      </c>
      <c r="CH17" s="131"/>
      <c r="CI17" s="131"/>
      <c r="CJ17" s="131"/>
      <c r="CK17" s="132" t="s">
        <v>122</v>
      </c>
      <c r="CL17" s="131" t="str">
        <f aca="false">中学生種目登録!$C87&amp;中学生種目登録!$D87</f>
        <v/>
      </c>
      <c r="CM17" s="131"/>
      <c r="CN17" s="131"/>
      <c r="CO17" s="131"/>
      <c r="CP17" s="120"/>
      <c r="CQ17" s="132" t="s">
        <v>122</v>
      </c>
      <c r="CR17" s="131" t="str">
        <f aca="false">中学生種目登録!$C88&amp;中学生種目登録!$D88</f>
        <v/>
      </c>
      <c r="CS17" s="131"/>
      <c r="CT17" s="131"/>
      <c r="CU17" s="131"/>
      <c r="CV17" s="132" t="s">
        <v>122</v>
      </c>
      <c r="CW17" s="131" t="str">
        <f aca="false">中学生種目登録!$C95&amp;中学生種目登録!$D95</f>
        <v/>
      </c>
      <c r="CX17" s="131"/>
      <c r="CY17" s="131"/>
      <c r="CZ17" s="131"/>
      <c r="DA17" s="120"/>
      <c r="DB17" s="132" t="s">
        <v>122</v>
      </c>
      <c r="DC17" s="131" t="str">
        <f aca="false">中学生種目登録!$C96&amp;中学生種目登録!$D96</f>
        <v/>
      </c>
      <c r="DD17" s="131"/>
      <c r="DE17" s="131"/>
      <c r="DF17" s="131"/>
    </row>
    <row r="18" customFormat="false" ht="16.5" hidden="false" customHeight="true" outlineLevel="0" collapsed="false">
      <c r="A18" s="133" t="s">
        <v>123</v>
      </c>
      <c r="B18" s="134" t="str">
        <f aca="false">IF(中学生種目登録!$K23="","",中学生種目登録!$K23)</f>
        <v/>
      </c>
      <c r="C18" s="135" t="s">
        <v>124</v>
      </c>
      <c r="D18" s="135"/>
      <c r="E18" s="135"/>
      <c r="F18" s="120"/>
      <c r="G18" s="133" t="s">
        <v>123</v>
      </c>
      <c r="H18" s="134" t="str">
        <f aca="false">IF(中学生種目登録!$K24="","",中学生種目登録!$K24)</f>
        <v/>
      </c>
      <c r="I18" s="135" t="s">
        <v>124</v>
      </c>
      <c r="J18" s="135"/>
      <c r="K18" s="135"/>
      <c r="L18" s="133" t="s">
        <v>123</v>
      </c>
      <c r="M18" s="134" t="str">
        <f aca="false">IF(中学生種目登録!$K31="","",中学生種目登録!$K31)</f>
        <v/>
      </c>
      <c r="N18" s="135" t="s">
        <v>124</v>
      </c>
      <c r="O18" s="135"/>
      <c r="P18" s="135"/>
      <c r="Q18" s="120"/>
      <c r="R18" s="133" t="s">
        <v>123</v>
      </c>
      <c r="S18" s="134" t="str">
        <f aca="false">IF(中学生種目登録!$K32="","",中学生種目登録!$K32)</f>
        <v/>
      </c>
      <c r="T18" s="135" t="s">
        <v>124</v>
      </c>
      <c r="U18" s="135"/>
      <c r="V18" s="135"/>
      <c r="W18" s="133" t="s">
        <v>123</v>
      </c>
      <c r="X18" s="134" t="str">
        <f aca="false">IF(中学生種目登録!$K39="","",中学生種目登録!$K39)</f>
        <v/>
      </c>
      <c r="Y18" s="135" t="s">
        <v>124</v>
      </c>
      <c r="Z18" s="135"/>
      <c r="AA18" s="135"/>
      <c r="AB18" s="120"/>
      <c r="AC18" s="133" t="s">
        <v>123</v>
      </c>
      <c r="AD18" s="134" t="str">
        <f aca="false">IF(中学生種目登録!$K40="","",中学生種目登録!$K40)</f>
        <v/>
      </c>
      <c r="AE18" s="135" t="s">
        <v>124</v>
      </c>
      <c r="AF18" s="135"/>
      <c r="AG18" s="135"/>
      <c r="AH18" s="133" t="s">
        <v>123</v>
      </c>
      <c r="AI18" s="134" t="str">
        <f aca="false">IF(中学生種目登録!$K47="","",中学生種目登録!$K47)</f>
        <v/>
      </c>
      <c r="AJ18" s="135" t="s">
        <v>124</v>
      </c>
      <c r="AK18" s="135"/>
      <c r="AL18" s="135"/>
      <c r="AM18" s="120"/>
      <c r="AN18" s="133" t="s">
        <v>123</v>
      </c>
      <c r="AO18" s="134" t="str">
        <f aca="false">IF(中学生種目登録!$K48="","",中学生種目登録!$K48)</f>
        <v/>
      </c>
      <c r="AP18" s="135" t="s">
        <v>124</v>
      </c>
      <c r="AQ18" s="135"/>
      <c r="AR18" s="135"/>
      <c r="AS18" s="133" t="s">
        <v>123</v>
      </c>
      <c r="AT18" s="134" t="str">
        <f aca="false">IF(中学生種目登録!$K55="","",中学生種目登録!$K55)</f>
        <v/>
      </c>
      <c r="AU18" s="135" t="s">
        <v>124</v>
      </c>
      <c r="AV18" s="135"/>
      <c r="AW18" s="135"/>
      <c r="AX18" s="120"/>
      <c r="AY18" s="133" t="s">
        <v>123</v>
      </c>
      <c r="AZ18" s="134" t="str">
        <f aca="false">IF(中学生種目登録!$K56="","",中学生種目登録!$K56)</f>
        <v/>
      </c>
      <c r="BA18" s="135" t="s">
        <v>124</v>
      </c>
      <c r="BB18" s="135"/>
      <c r="BC18" s="135"/>
      <c r="BD18" s="133" t="s">
        <v>123</v>
      </c>
      <c r="BE18" s="134" t="str">
        <f aca="false">IF(中学生種目登録!$K63="","",中学生種目登録!$K63)</f>
        <v/>
      </c>
      <c r="BF18" s="135" t="s">
        <v>124</v>
      </c>
      <c r="BG18" s="135"/>
      <c r="BH18" s="135"/>
      <c r="BI18" s="120"/>
      <c r="BJ18" s="133" t="s">
        <v>123</v>
      </c>
      <c r="BK18" s="134" t="str">
        <f aca="false">IF(中学生種目登録!$K64="","",中学生種目登録!$K64)</f>
        <v/>
      </c>
      <c r="BL18" s="135" t="s">
        <v>124</v>
      </c>
      <c r="BM18" s="135"/>
      <c r="BN18" s="135"/>
      <c r="BO18" s="133" t="s">
        <v>123</v>
      </c>
      <c r="BP18" s="134" t="str">
        <f aca="false">IF(中学生種目登録!$K71="","",中学生種目登録!$K71)</f>
        <v/>
      </c>
      <c r="BQ18" s="135" t="s">
        <v>124</v>
      </c>
      <c r="BR18" s="135"/>
      <c r="BS18" s="135"/>
      <c r="BT18" s="120"/>
      <c r="BU18" s="133" t="s">
        <v>123</v>
      </c>
      <c r="BV18" s="134" t="str">
        <f aca="false">IF(中学生種目登録!$K72="","",中学生種目登録!$K72)</f>
        <v/>
      </c>
      <c r="BW18" s="135" t="s">
        <v>124</v>
      </c>
      <c r="BX18" s="135"/>
      <c r="BY18" s="135"/>
      <c r="BZ18" s="133" t="s">
        <v>123</v>
      </c>
      <c r="CA18" s="134" t="str">
        <f aca="false">IF(中学生種目登録!$K79="","",中学生種目登録!$K79)</f>
        <v/>
      </c>
      <c r="CB18" s="135" t="s">
        <v>124</v>
      </c>
      <c r="CC18" s="135"/>
      <c r="CD18" s="135"/>
      <c r="CE18" s="120"/>
      <c r="CF18" s="133" t="s">
        <v>123</v>
      </c>
      <c r="CG18" s="134" t="str">
        <f aca="false">IF(中学生種目登録!$K80="","",中学生種目登録!$K80)</f>
        <v/>
      </c>
      <c r="CH18" s="135" t="s">
        <v>124</v>
      </c>
      <c r="CI18" s="135"/>
      <c r="CJ18" s="135"/>
      <c r="CK18" s="133" t="s">
        <v>123</v>
      </c>
      <c r="CL18" s="134" t="str">
        <f aca="false">IF(中学生種目登録!$K87="","",中学生種目登録!$K87)</f>
        <v/>
      </c>
      <c r="CM18" s="135" t="s">
        <v>124</v>
      </c>
      <c r="CN18" s="135"/>
      <c r="CO18" s="135"/>
      <c r="CP18" s="120"/>
      <c r="CQ18" s="133" t="s">
        <v>123</v>
      </c>
      <c r="CR18" s="134" t="str">
        <f aca="false">IF(中学生種目登録!$K88="","",中学生種目登録!$K88)</f>
        <v/>
      </c>
      <c r="CS18" s="135" t="s">
        <v>124</v>
      </c>
      <c r="CT18" s="135"/>
      <c r="CU18" s="135"/>
      <c r="CV18" s="133" t="s">
        <v>123</v>
      </c>
      <c r="CW18" s="134" t="str">
        <f aca="false">IF(中学生種目登録!$K95="","",中学生種目登録!$K95)</f>
        <v/>
      </c>
      <c r="CX18" s="135" t="s">
        <v>124</v>
      </c>
      <c r="CY18" s="135"/>
      <c r="CZ18" s="135"/>
      <c r="DA18" s="120"/>
      <c r="DB18" s="133" t="s">
        <v>123</v>
      </c>
      <c r="DC18" s="134" t="str">
        <f aca="false">IF(中学生種目登録!$K96="","",中学生種目登録!$K96)</f>
        <v/>
      </c>
      <c r="DD18" s="135" t="s">
        <v>124</v>
      </c>
      <c r="DE18" s="135"/>
      <c r="DF18" s="135"/>
    </row>
    <row r="19" customFormat="false" ht="16.5" hidden="false" customHeight="true" outlineLevel="0" collapsed="false">
      <c r="A19" s="133"/>
      <c r="B19" s="134"/>
      <c r="C19" s="136"/>
      <c r="D19" s="136"/>
      <c r="E19" s="136"/>
      <c r="F19" s="120"/>
      <c r="G19" s="133"/>
      <c r="H19" s="134"/>
      <c r="I19" s="136"/>
      <c r="J19" s="136"/>
      <c r="K19" s="136"/>
      <c r="L19" s="133"/>
      <c r="M19" s="134"/>
      <c r="N19" s="136"/>
      <c r="O19" s="136"/>
      <c r="P19" s="136"/>
      <c r="Q19" s="120"/>
      <c r="R19" s="133"/>
      <c r="S19" s="134"/>
      <c r="T19" s="136"/>
      <c r="U19" s="136"/>
      <c r="V19" s="136"/>
      <c r="W19" s="133"/>
      <c r="X19" s="134"/>
      <c r="Y19" s="136"/>
      <c r="Z19" s="136"/>
      <c r="AA19" s="136"/>
      <c r="AB19" s="120"/>
      <c r="AC19" s="133"/>
      <c r="AD19" s="134"/>
      <c r="AE19" s="136"/>
      <c r="AF19" s="136"/>
      <c r="AG19" s="136"/>
      <c r="AH19" s="133"/>
      <c r="AI19" s="134"/>
      <c r="AJ19" s="136"/>
      <c r="AK19" s="136"/>
      <c r="AL19" s="136"/>
      <c r="AM19" s="120"/>
      <c r="AN19" s="133"/>
      <c r="AO19" s="134"/>
      <c r="AP19" s="136"/>
      <c r="AQ19" s="136"/>
      <c r="AR19" s="136"/>
      <c r="AS19" s="133"/>
      <c r="AT19" s="134"/>
      <c r="AU19" s="136"/>
      <c r="AV19" s="136"/>
      <c r="AW19" s="136"/>
      <c r="AX19" s="120"/>
      <c r="AY19" s="133"/>
      <c r="AZ19" s="134"/>
      <c r="BA19" s="136"/>
      <c r="BB19" s="136"/>
      <c r="BC19" s="136"/>
      <c r="BD19" s="133"/>
      <c r="BE19" s="134"/>
      <c r="BF19" s="136"/>
      <c r="BG19" s="136"/>
      <c r="BH19" s="136"/>
      <c r="BI19" s="120"/>
      <c r="BJ19" s="133"/>
      <c r="BK19" s="134"/>
      <c r="BL19" s="136"/>
      <c r="BM19" s="136"/>
      <c r="BN19" s="136"/>
      <c r="BO19" s="133"/>
      <c r="BP19" s="134"/>
      <c r="BQ19" s="136"/>
      <c r="BR19" s="136"/>
      <c r="BS19" s="136"/>
      <c r="BT19" s="120"/>
      <c r="BU19" s="133"/>
      <c r="BV19" s="134"/>
      <c r="BW19" s="136"/>
      <c r="BX19" s="136"/>
      <c r="BY19" s="136"/>
      <c r="BZ19" s="133"/>
      <c r="CA19" s="134"/>
      <c r="CB19" s="136"/>
      <c r="CC19" s="136"/>
      <c r="CD19" s="136"/>
      <c r="CE19" s="120"/>
      <c r="CF19" s="133"/>
      <c r="CG19" s="134"/>
      <c r="CH19" s="136"/>
      <c r="CI19" s="136"/>
      <c r="CJ19" s="136"/>
      <c r="CK19" s="133"/>
      <c r="CL19" s="134"/>
      <c r="CM19" s="136"/>
      <c r="CN19" s="136"/>
      <c r="CO19" s="136"/>
      <c r="CP19" s="120"/>
      <c r="CQ19" s="133"/>
      <c r="CR19" s="134"/>
      <c r="CS19" s="136"/>
      <c r="CT19" s="136"/>
      <c r="CU19" s="136"/>
      <c r="CV19" s="133"/>
      <c r="CW19" s="134"/>
      <c r="CX19" s="136"/>
      <c r="CY19" s="136"/>
      <c r="CZ19" s="136"/>
      <c r="DA19" s="120"/>
      <c r="DB19" s="133"/>
      <c r="DC19" s="134"/>
      <c r="DD19" s="136"/>
      <c r="DE19" s="136"/>
      <c r="DF19" s="136"/>
    </row>
    <row r="20" customFormat="false" ht="33" hidden="false" customHeight="true" outlineLevel="0" collapsed="false">
      <c r="A20" s="137" t="s">
        <v>125</v>
      </c>
      <c r="B20" s="138" t="str">
        <f aca="false">IF(中学生種目登録!$G23="","",中学生種目登録!$G23)</f>
        <v/>
      </c>
      <c r="C20" s="138"/>
      <c r="D20" s="138"/>
      <c r="E20" s="138"/>
      <c r="F20" s="120"/>
      <c r="G20" s="137" t="s">
        <v>125</v>
      </c>
      <c r="H20" s="138" t="str">
        <f aca="false">IF(中学生種目登録!$G24="","",中学生種目登録!$G24)</f>
        <v/>
      </c>
      <c r="I20" s="138"/>
      <c r="J20" s="138"/>
      <c r="K20" s="138"/>
      <c r="L20" s="137" t="s">
        <v>125</v>
      </c>
      <c r="M20" s="138" t="str">
        <f aca="false">IF(中学生種目登録!$G31="","",中学生種目登録!$G31)</f>
        <v/>
      </c>
      <c r="N20" s="138"/>
      <c r="O20" s="138"/>
      <c r="P20" s="138"/>
      <c r="Q20" s="120"/>
      <c r="R20" s="137" t="s">
        <v>125</v>
      </c>
      <c r="S20" s="138" t="str">
        <f aca="false">IF(中学生種目登録!$G32="","",中学生種目登録!$G32)</f>
        <v/>
      </c>
      <c r="T20" s="138"/>
      <c r="U20" s="138"/>
      <c r="V20" s="138"/>
      <c r="W20" s="137" t="s">
        <v>125</v>
      </c>
      <c r="X20" s="138" t="str">
        <f aca="false">IF(中学生種目登録!$G39="","",中学生種目登録!$G39)</f>
        <v/>
      </c>
      <c r="Y20" s="138"/>
      <c r="Z20" s="138"/>
      <c r="AA20" s="138"/>
      <c r="AB20" s="120"/>
      <c r="AC20" s="137" t="s">
        <v>125</v>
      </c>
      <c r="AD20" s="138" t="str">
        <f aca="false">IF(中学生種目登録!$G40="","",中学生種目登録!$G40)</f>
        <v/>
      </c>
      <c r="AE20" s="138"/>
      <c r="AF20" s="138"/>
      <c r="AG20" s="138"/>
      <c r="AH20" s="137" t="s">
        <v>125</v>
      </c>
      <c r="AI20" s="138" t="str">
        <f aca="false">IF(中学生種目登録!$G47="","",中学生種目登録!$G47)</f>
        <v/>
      </c>
      <c r="AJ20" s="138"/>
      <c r="AK20" s="138"/>
      <c r="AL20" s="138"/>
      <c r="AM20" s="120"/>
      <c r="AN20" s="137" t="s">
        <v>125</v>
      </c>
      <c r="AO20" s="138" t="str">
        <f aca="false">IF(中学生種目登録!$G48="","",中学生種目登録!$G48)</f>
        <v/>
      </c>
      <c r="AP20" s="138"/>
      <c r="AQ20" s="138"/>
      <c r="AR20" s="138"/>
      <c r="AS20" s="137" t="s">
        <v>125</v>
      </c>
      <c r="AT20" s="138" t="str">
        <f aca="false">IF(中学生種目登録!$G55="","",中学生種目登録!$G55)</f>
        <v/>
      </c>
      <c r="AU20" s="138"/>
      <c r="AV20" s="138"/>
      <c r="AW20" s="138"/>
      <c r="AX20" s="120"/>
      <c r="AY20" s="137" t="s">
        <v>125</v>
      </c>
      <c r="AZ20" s="138" t="str">
        <f aca="false">IF(中学生種目登録!$G56="","",中学生種目登録!$G56)</f>
        <v/>
      </c>
      <c r="BA20" s="138"/>
      <c r="BB20" s="138"/>
      <c r="BC20" s="138"/>
      <c r="BD20" s="137" t="s">
        <v>125</v>
      </c>
      <c r="BE20" s="138" t="str">
        <f aca="false">IF(中学生種目登録!$G63="","",中学生種目登録!$G63)</f>
        <v/>
      </c>
      <c r="BF20" s="138"/>
      <c r="BG20" s="138"/>
      <c r="BH20" s="138"/>
      <c r="BI20" s="120"/>
      <c r="BJ20" s="137" t="s">
        <v>125</v>
      </c>
      <c r="BK20" s="138" t="str">
        <f aca="false">IF(中学生種目登録!$G64="","",中学生種目登録!$G64)</f>
        <v/>
      </c>
      <c r="BL20" s="138"/>
      <c r="BM20" s="138"/>
      <c r="BN20" s="138"/>
      <c r="BO20" s="137" t="s">
        <v>125</v>
      </c>
      <c r="BP20" s="138" t="str">
        <f aca="false">IF(中学生種目登録!$G71="","",中学生種目登録!$G71)</f>
        <v/>
      </c>
      <c r="BQ20" s="138"/>
      <c r="BR20" s="138"/>
      <c r="BS20" s="138"/>
      <c r="BT20" s="120"/>
      <c r="BU20" s="137" t="s">
        <v>125</v>
      </c>
      <c r="BV20" s="138" t="str">
        <f aca="false">IF(中学生種目登録!$G72="","",中学生種目登録!$G72)</f>
        <v/>
      </c>
      <c r="BW20" s="138"/>
      <c r="BX20" s="138"/>
      <c r="BY20" s="138"/>
      <c r="BZ20" s="137" t="s">
        <v>125</v>
      </c>
      <c r="CA20" s="138" t="str">
        <f aca="false">IF(中学生種目登録!$G79="","",中学生種目登録!$G79)</f>
        <v/>
      </c>
      <c r="CB20" s="138"/>
      <c r="CC20" s="138"/>
      <c r="CD20" s="138"/>
      <c r="CE20" s="120"/>
      <c r="CF20" s="137" t="s">
        <v>125</v>
      </c>
      <c r="CG20" s="138" t="str">
        <f aca="false">IF(中学生種目登録!$G80="","",中学生種目登録!$G80)</f>
        <v/>
      </c>
      <c r="CH20" s="138"/>
      <c r="CI20" s="138"/>
      <c r="CJ20" s="138"/>
      <c r="CK20" s="137" t="s">
        <v>125</v>
      </c>
      <c r="CL20" s="138" t="str">
        <f aca="false">IF(中学生種目登録!$G87="","",中学生種目登録!$G87)</f>
        <v/>
      </c>
      <c r="CM20" s="138"/>
      <c r="CN20" s="138"/>
      <c r="CO20" s="138"/>
      <c r="CP20" s="120"/>
      <c r="CQ20" s="137" t="s">
        <v>125</v>
      </c>
      <c r="CR20" s="138" t="str">
        <f aca="false">IF(中学生種目登録!$G88="","",中学生種目登録!$G88)</f>
        <v/>
      </c>
      <c r="CS20" s="138"/>
      <c r="CT20" s="138"/>
      <c r="CU20" s="138"/>
      <c r="CV20" s="137" t="s">
        <v>125</v>
      </c>
      <c r="CW20" s="138" t="str">
        <f aca="false">IF(中学生種目登録!$G95="","",中学生種目登録!$G95)</f>
        <v/>
      </c>
      <c r="CX20" s="138"/>
      <c r="CY20" s="138"/>
      <c r="CZ20" s="138"/>
      <c r="DA20" s="120"/>
      <c r="DB20" s="137" t="s">
        <v>125</v>
      </c>
      <c r="DC20" s="138" t="str">
        <f aca="false">IF(中学生種目登録!$G96="","",中学生種目登録!$G96)</f>
        <v/>
      </c>
      <c r="DD20" s="138"/>
      <c r="DE20" s="138"/>
      <c r="DF20" s="138"/>
    </row>
    <row r="21" customFormat="false" ht="24.75" hidden="false" customHeight="true" outlineLevel="0" collapsed="false">
      <c r="A21" s="139"/>
      <c r="B21" s="140"/>
      <c r="C21" s="141"/>
      <c r="D21" s="141"/>
      <c r="E21" s="141"/>
      <c r="F21" s="120"/>
      <c r="G21" s="139"/>
      <c r="H21" s="140"/>
      <c r="I21" s="141"/>
      <c r="J21" s="141"/>
      <c r="K21" s="141"/>
      <c r="L21" s="139"/>
      <c r="M21" s="140"/>
      <c r="N21" s="141"/>
      <c r="O21" s="141"/>
      <c r="P21" s="141"/>
      <c r="Q21" s="120"/>
      <c r="R21" s="139"/>
      <c r="S21" s="140"/>
      <c r="T21" s="141"/>
      <c r="U21" s="141"/>
      <c r="V21" s="141"/>
      <c r="W21" s="139"/>
      <c r="X21" s="140"/>
      <c r="Y21" s="141"/>
      <c r="Z21" s="141"/>
      <c r="AA21" s="141"/>
      <c r="AB21" s="120"/>
      <c r="AC21" s="139"/>
      <c r="AD21" s="140"/>
      <c r="AE21" s="141"/>
      <c r="AF21" s="141"/>
      <c r="AG21" s="141"/>
      <c r="AH21" s="139"/>
      <c r="AI21" s="140"/>
      <c r="AJ21" s="141"/>
      <c r="AK21" s="141"/>
      <c r="AL21" s="141"/>
      <c r="AM21" s="120"/>
      <c r="AN21" s="139"/>
      <c r="AO21" s="140"/>
      <c r="AP21" s="141"/>
      <c r="AQ21" s="141"/>
      <c r="AR21" s="141"/>
      <c r="AS21" s="139"/>
      <c r="AT21" s="140"/>
      <c r="AU21" s="141"/>
      <c r="AV21" s="141"/>
      <c r="AW21" s="141"/>
      <c r="AX21" s="120"/>
      <c r="AY21" s="139"/>
      <c r="AZ21" s="140"/>
      <c r="BA21" s="141"/>
      <c r="BB21" s="141"/>
      <c r="BC21" s="141"/>
      <c r="BD21" s="139"/>
      <c r="BE21" s="140"/>
      <c r="BF21" s="141"/>
      <c r="BG21" s="141"/>
      <c r="BH21" s="141"/>
      <c r="BI21" s="120"/>
      <c r="BJ21" s="139"/>
      <c r="BK21" s="140"/>
      <c r="BL21" s="141"/>
      <c r="BM21" s="141"/>
      <c r="BN21" s="141"/>
      <c r="BO21" s="139"/>
      <c r="BP21" s="140"/>
      <c r="BQ21" s="141"/>
      <c r="BR21" s="141"/>
      <c r="BS21" s="141"/>
      <c r="BT21" s="120"/>
      <c r="BU21" s="139"/>
      <c r="BV21" s="140"/>
      <c r="BW21" s="141"/>
      <c r="BX21" s="141"/>
      <c r="BY21" s="141"/>
      <c r="BZ21" s="139"/>
      <c r="CA21" s="140"/>
      <c r="CB21" s="141"/>
      <c r="CC21" s="141"/>
      <c r="CD21" s="141"/>
      <c r="CE21" s="120"/>
      <c r="CF21" s="139"/>
      <c r="CG21" s="140"/>
      <c r="CH21" s="141"/>
      <c r="CI21" s="141"/>
      <c r="CJ21" s="141"/>
      <c r="CK21" s="139"/>
      <c r="CL21" s="140"/>
      <c r="CM21" s="141"/>
      <c r="CN21" s="141"/>
      <c r="CO21" s="141"/>
      <c r="CP21" s="120"/>
      <c r="CQ21" s="139"/>
      <c r="CR21" s="140"/>
      <c r="CS21" s="141"/>
      <c r="CT21" s="141"/>
      <c r="CU21" s="141"/>
      <c r="CV21" s="139"/>
      <c r="CW21" s="140"/>
      <c r="CX21" s="141"/>
      <c r="CY21" s="141"/>
      <c r="CZ21" s="141"/>
      <c r="DA21" s="120"/>
      <c r="DB21" s="139"/>
      <c r="DC21" s="140"/>
      <c r="DD21" s="141"/>
      <c r="DE21" s="141"/>
      <c r="DF21" s="141"/>
    </row>
    <row r="22" customFormat="false" ht="24.75" hidden="false" customHeight="true" outlineLevel="0" collapsed="false">
      <c r="A22" s="120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  <c r="BD22" s="120"/>
      <c r="BE22" s="120"/>
      <c r="BF22" s="120"/>
      <c r="BG22" s="120"/>
      <c r="BH22" s="120"/>
      <c r="BI22" s="120"/>
      <c r="BJ22" s="120"/>
      <c r="BK22" s="120"/>
      <c r="BL22" s="120"/>
      <c r="BM22" s="120"/>
      <c r="BN22" s="120"/>
      <c r="BO22" s="120"/>
      <c r="BP22" s="120"/>
      <c r="BQ22" s="120"/>
      <c r="BR22" s="120"/>
      <c r="BS22" s="120"/>
      <c r="BT22" s="120"/>
      <c r="BU22" s="120"/>
      <c r="BV22" s="120"/>
      <c r="BW22" s="120"/>
      <c r="BX22" s="120"/>
      <c r="BY22" s="120"/>
      <c r="BZ22" s="120"/>
      <c r="CA22" s="120"/>
      <c r="CB22" s="120"/>
      <c r="CC22" s="120"/>
      <c r="CD22" s="120"/>
      <c r="CE22" s="120"/>
      <c r="CF22" s="120"/>
      <c r="CG22" s="120"/>
      <c r="CH22" s="120"/>
      <c r="CI22" s="120"/>
      <c r="CJ22" s="120"/>
      <c r="CK22" s="120"/>
      <c r="CL22" s="120"/>
      <c r="CM22" s="120"/>
      <c r="CN22" s="120"/>
      <c r="CO22" s="120"/>
      <c r="CP22" s="120"/>
      <c r="CQ22" s="120"/>
      <c r="CR22" s="120"/>
      <c r="CS22" s="120"/>
      <c r="CT22" s="120"/>
      <c r="CU22" s="120"/>
      <c r="CV22" s="120"/>
      <c r="CW22" s="120"/>
      <c r="CX22" s="120"/>
      <c r="CY22" s="120"/>
      <c r="CZ22" s="120"/>
      <c r="DA22" s="120"/>
      <c r="DB22" s="120"/>
      <c r="DC22" s="120"/>
      <c r="DD22" s="120"/>
      <c r="DE22" s="120"/>
      <c r="DF22" s="120"/>
    </row>
    <row r="23" customFormat="false" ht="14.85" hidden="false" customHeight="true" outlineLevel="0" collapsed="false">
      <c r="A23" s="120" t="s">
        <v>114</v>
      </c>
      <c r="B23" s="120"/>
      <c r="C23" s="120"/>
      <c r="D23" s="120"/>
      <c r="E23" s="121" t="n">
        <v>5</v>
      </c>
      <c r="F23" s="120"/>
      <c r="G23" s="120" t="s">
        <v>114</v>
      </c>
      <c r="H23" s="120"/>
      <c r="I23" s="120"/>
      <c r="J23" s="120"/>
      <c r="K23" s="121" t="n">
        <v>6</v>
      </c>
      <c r="L23" s="120" t="s">
        <v>114</v>
      </c>
      <c r="M23" s="120"/>
      <c r="N23" s="120"/>
      <c r="O23" s="120"/>
      <c r="P23" s="121" t="n">
        <v>13</v>
      </c>
      <c r="Q23" s="120"/>
      <c r="R23" s="120" t="s">
        <v>114</v>
      </c>
      <c r="S23" s="120"/>
      <c r="T23" s="120"/>
      <c r="U23" s="120"/>
      <c r="V23" s="121" t="n">
        <v>14</v>
      </c>
      <c r="W23" s="120" t="s">
        <v>114</v>
      </c>
      <c r="X23" s="120"/>
      <c r="Y23" s="120"/>
      <c r="Z23" s="120"/>
      <c r="AA23" s="121" t="n">
        <v>21</v>
      </c>
      <c r="AB23" s="120"/>
      <c r="AC23" s="120" t="s">
        <v>114</v>
      </c>
      <c r="AD23" s="120"/>
      <c r="AE23" s="120"/>
      <c r="AF23" s="120"/>
      <c r="AG23" s="121" t="n">
        <v>22</v>
      </c>
      <c r="AH23" s="120" t="s">
        <v>114</v>
      </c>
      <c r="AI23" s="120"/>
      <c r="AJ23" s="120"/>
      <c r="AK23" s="120"/>
      <c r="AL23" s="121" t="n">
        <v>29</v>
      </c>
      <c r="AM23" s="120"/>
      <c r="AN23" s="120" t="s">
        <v>114</v>
      </c>
      <c r="AO23" s="120"/>
      <c r="AP23" s="120"/>
      <c r="AQ23" s="120"/>
      <c r="AR23" s="121" t="n">
        <v>30</v>
      </c>
      <c r="AS23" s="120" t="s">
        <v>114</v>
      </c>
      <c r="AT23" s="120"/>
      <c r="AU23" s="120"/>
      <c r="AV23" s="120"/>
      <c r="AW23" s="121" t="n">
        <v>37</v>
      </c>
      <c r="AX23" s="120"/>
      <c r="AY23" s="120" t="s">
        <v>114</v>
      </c>
      <c r="AZ23" s="120"/>
      <c r="BA23" s="120"/>
      <c r="BB23" s="120"/>
      <c r="BC23" s="121" t="n">
        <v>38</v>
      </c>
      <c r="BD23" s="120" t="s">
        <v>114</v>
      </c>
      <c r="BE23" s="120"/>
      <c r="BF23" s="120"/>
      <c r="BG23" s="120"/>
      <c r="BH23" s="121" t="n">
        <v>45</v>
      </c>
      <c r="BI23" s="120"/>
      <c r="BJ23" s="120" t="s">
        <v>114</v>
      </c>
      <c r="BK23" s="120"/>
      <c r="BL23" s="120"/>
      <c r="BM23" s="120"/>
      <c r="BN23" s="121" t="n">
        <v>46</v>
      </c>
      <c r="BO23" s="120" t="s">
        <v>114</v>
      </c>
      <c r="BP23" s="120"/>
      <c r="BQ23" s="120"/>
      <c r="BR23" s="120"/>
      <c r="BS23" s="121" t="n">
        <v>53</v>
      </c>
      <c r="BT23" s="120"/>
      <c r="BU23" s="120" t="s">
        <v>114</v>
      </c>
      <c r="BV23" s="120"/>
      <c r="BW23" s="120"/>
      <c r="BX23" s="120"/>
      <c r="BY23" s="121" t="n">
        <v>54</v>
      </c>
      <c r="BZ23" s="120" t="s">
        <v>114</v>
      </c>
      <c r="CA23" s="120"/>
      <c r="CB23" s="120"/>
      <c r="CC23" s="120"/>
      <c r="CD23" s="121" t="n">
        <v>61</v>
      </c>
      <c r="CE23" s="120"/>
      <c r="CF23" s="120" t="s">
        <v>114</v>
      </c>
      <c r="CG23" s="120"/>
      <c r="CH23" s="120"/>
      <c r="CI23" s="120"/>
      <c r="CJ23" s="121" t="n">
        <v>62</v>
      </c>
      <c r="CK23" s="120" t="s">
        <v>114</v>
      </c>
      <c r="CL23" s="120"/>
      <c r="CM23" s="120"/>
      <c r="CN23" s="120"/>
      <c r="CO23" s="121" t="n">
        <v>69</v>
      </c>
      <c r="CP23" s="120"/>
      <c r="CQ23" s="120" t="s">
        <v>114</v>
      </c>
      <c r="CR23" s="120"/>
      <c r="CS23" s="120"/>
      <c r="CT23" s="120"/>
      <c r="CU23" s="121" t="n">
        <v>70</v>
      </c>
      <c r="CV23" s="120" t="s">
        <v>114</v>
      </c>
      <c r="CW23" s="120"/>
      <c r="CX23" s="120"/>
      <c r="CY23" s="120"/>
      <c r="CZ23" s="121" t="n">
        <v>77</v>
      </c>
      <c r="DA23" s="120"/>
      <c r="DB23" s="120" t="s">
        <v>114</v>
      </c>
      <c r="DC23" s="120"/>
      <c r="DD23" s="120"/>
      <c r="DE23" s="120"/>
      <c r="DF23" s="121" t="n">
        <v>78</v>
      </c>
    </row>
    <row r="24" customFormat="false" ht="10.35" hidden="false" customHeight="true" outlineLevel="0" collapsed="false">
      <c r="A24" s="122" t="s">
        <v>115</v>
      </c>
      <c r="B24" s="123" t="str">
        <f aca="false">IF(B31="","",IF(COUNTIF(B28,"*女*"),VLOOKUP(B31,出場選手データ中学生女子!$A$3:$F$81,3,FALSE()),VLOOKUP(B31,出場選手データ中学生男子!$A$3:$F$79,3,FALSE())))</f>
        <v/>
      </c>
      <c r="C24" s="123" t="e">
        <f aca="false">#REF!</f>
        <v>#REF!</v>
      </c>
      <c r="D24" s="124" t="s">
        <v>116</v>
      </c>
      <c r="E24" s="125" t="str">
        <f aca="false">IF(B28="","",IF(COUNTIF(B28,"*女*"),"女","男"))</f>
        <v/>
      </c>
      <c r="F24" s="120"/>
      <c r="G24" s="122" t="s">
        <v>115</v>
      </c>
      <c r="H24" s="123" t="str">
        <f aca="false">IF(H31="","",IF(COUNTIF(H28,"*女*"),VLOOKUP(H31,出場選手データ中学生女子!$A$3:$F$81,3,FALSE()),VLOOKUP(H31,出場選手データ中学生男子!$A$3:$F$79,3,FALSE())))</f>
        <v/>
      </c>
      <c r="I24" s="123" t="e">
        <f aca="false">#REF!</f>
        <v>#REF!</v>
      </c>
      <c r="J24" s="124" t="s">
        <v>116</v>
      </c>
      <c r="K24" s="125" t="str">
        <f aca="false">IF(H28="","",IF(COUNTIF(H28,"*女*"),"女","男"))</f>
        <v/>
      </c>
      <c r="L24" s="122" t="s">
        <v>115</v>
      </c>
      <c r="M24" s="123" t="str">
        <f aca="false">IF(M31="","",IF(COUNTIF(M28,"*女*"),VLOOKUP(M31,出場選手データ中学生女子!$A$3:$F$81,3,FALSE()),VLOOKUP(M31,出場選手データ中学生男子!$A$3:$F$79,3,FALSE())))</f>
        <v/>
      </c>
      <c r="N24" s="123" t="e">
        <f aca="false">#REF!</f>
        <v>#REF!</v>
      </c>
      <c r="O24" s="124" t="s">
        <v>116</v>
      </c>
      <c r="P24" s="125" t="str">
        <f aca="false">IF(M28="","",IF(COUNTIF(M28,"*女*"),"女","男"))</f>
        <v/>
      </c>
      <c r="Q24" s="120"/>
      <c r="R24" s="122" t="s">
        <v>115</v>
      </c>
      <c r="S24" s="123" t="str">
        <f aca="false">IF(S31="","",IF(COUNTIF(S28,"*女*"),VLOOKUP(S31,出場選手データ中学生女子!$A$3:$F$81,3,FALSE()),VLOOKUP(S31,出場選手データ中学生男子!$A$3:$F$79,3,FALSE())))</f>
        <v/>
      </c>
      <c r="T24" s="123" t="e">
        <f aca="false">#REF!</f>
        <v>#REF!</v>
      </c>
      <c r="U24" s="124" t="s">
        <v>116</v>
      </c>
      <c r="V24" s="125" t="str">
        <f aca="false">IF(S28="","",IF(COUNTIF(S28,"*女*"),"女","男"))</f>
        <v/>
      </c>
      <c r="W24" s="122" t="s">
        <v>115</v>
      </c>
      <c r="X24" s="123" t="str">
        <f aca="false">IF(X31="","",IF(COUNTIF(X28,"*女*"),VLOOKUP(X31,出場選手データ中学生女子!$A$3:$F$81,3,FALSE()),VLOOKUP(X31,出場選手データ中学生男子!$A$3:$F$79,3,FALSE())))</f>
        <v/>
      </c>
      <c r="Y24" s="123" t="e">
        <f aca="false">#REF!</f>
        <v>#REF!</v>
      </c>
      <c r="Z24" s="124" t="s">
        <v>116</v>
      </c>
      <c r="AA24" s="125" t="str">
        <f aca="false">IF(X28="","",IF(COUNTIF(X28,"*女*"),"女","男"))</f>
        <v/>
      </c>
      <c r="AB24" s="120"/>
      <c r="AC24" s="122" t="s">
        <v>115</v>
      </c>
      <c r="AD24" s="123" t="str">
        <f aca="false">IF(AD31="","",IF(COUNTIF(AD28,"*女*"),VLOOKUP(AD31,出場選手データ中学生女子!$A$3:$F$81,3,FALSE()),VLOOKUP(AD31,出場選手データ中学生男子!$A$3:$F$79,3,FALSE())))</f>
        <v/>
      </c>
      <c r="AE24" s="123" t="e">
        <f aca="false">#REF!</f>
        <v>#REF!</v>
      </c>
      <c r="AF24" s="124" t="s">
        <v>116</v>
      </c>
      <c r="AG24" s="125" t="str">
        <f aca="false">IF(AD28="","",IF(COUNTIF(AD28,"*女*"),"女","男"))</f>
        <v/>
      </c>
      <c r="AH24" s="122" t="s">
        <v>115</v>
      </c>
      <c r="AI24" s="123" t="str">
        <f aca="false">IF(AI31="","",IF(COUNTIF(AI28,"*女*"),VLOOKUP(AI31,出場選手データ中学生女子!$A$3:$F$81,3,FALSE()),VLOOKUP(AI31,出場選手データ中学生男子!$A$3:$F$79,3,FALSE())))</f>
        <v/>
      </c>
      <c r="AJ24" s="123" t="e">
        <f aca="false">#REF!</f>
        <v>#REF!</v>
      </c>
      <c r="AK24" s="124" t="s">
        <v>116</v>
      </c>
      <c r="AL24" s="125" t="str">
        <f aca="false">IF(AI28="","",IF(COUNTIF(AI28,"*女*"),"女","男"))</f>
        <v/>
      </c>
      <c r="AM24" s="120"/>
      <c r="AN24" s="122" t="s">
        <v>115</v>
      </c>
      <c r="AO24" s="123" t="str">
        <f aca="false">IF(AO31="","",IF(COUNTIF(AO28,"*女*"),VLOOKUP(AO31,出場選手データ中学生女子!$A$3:$F$81,3,FALSE()),VLOOKUP(AO31,出場選手データ中学生男子!$A$3:$F$79,3,FALSE())))</f>
        <v/>
      </c>
      <c r="AP24" s="123" t="e">
        <f aca="false">#REF!</f>
        <v>#REF!</v>
      </c>
      <c r="AQ24" s="124" t="s">
        <v>116</v>
      </c>
      <c r="AR24" s="125" t="str">
        <f aca="false">IF(AO28="","",IF(COUNTIF(AO28,"*女*"),"女","男"))</f>
        <v/>
      </c>
      <c r="AS24" s="122" t="s">
        <v>115</v>
      </c>
      <c r="AT24" s="123" t="str">
        <f aca="false">IF(AT31="","",IF(COUNTIF(AT28,"*女*"),VLOOKUP(AT31,出場選手データ中学生女子!$A$3:$F$81,3,FALSE()),VLOOKUP(AT31,出場選手データ中学生男子!$A$3:$F$79,3,FALSE())))</f>
        <v/>
      </c>
      <c r="AU24" s="123" t="e">
        <f aca="false">#REF!</f>
        <v>#REF!</v>
      </c>
      <c r="AV24" s="124" t="s">
        <v>116</v>
      </c>
      <c r="AW24" s="125" t="str">
        <f aca="false">IF(AT28="","",IF(COUNTIF(AT28,"*女*"),"女","男"))</f>
        <v/>
      </c>
      <c r="AX24" s="120"/>
      <c r="AY24" s="122" t="s">
        <v>115</v>
      </c>
      <c r="AZ24" s="123" t="str">
        <f aca="false">IF(AZ31="","",IF(COUNTIF(AZ28,"*女*"),VLOOKUP(AZ31,出場選手データ中学生女子!$A$3:$F$81,3,FALSE()),VLOOKUP(AZ31,出場選手データ中学生男子!$A$3:$F$79,3,FALSE())))</f>
        <v/>
      </c>
      <c r="BA24" s="123" t="e">
        <f aca="false">#REF!</f>
        <v>#REF!</v>
      </c>
      <c r="BB24" s="124" t="s">
        <v>116</v>
      </c>
      <c r="BC24" s="125" t="str">
        <f aca="false">IF(AZ28="","",IF(COUNTIF(AZ28,"*女*"),"女","男"))</f>
        <v/>
      </c>
      <c r="BD24" s="122" t="s">
        <v>115</v>
      </c>
      <c r="BE24" s="123" t="str">
        <f aca="false">IF(BE31="","",IF(COUNTIF(BE28,"*女*"),VLOOKUP(BE31,出場選手データ中学生女子!$A$3:$F$81,3,FALSE()),VLOOKUP(BE31,出場選手データ中学生男子!$A$3:$F$79,3,FALSE())))</f>
        <v/>
      </c>
      <c r="BF24" s="123" t="e">
        <f aca="false">#REF!</f>
        <v>#REF!</v>
      </c>
      <c r="BG24" s="124" t="s">
        <v>116</v>
      </c>
      <c r="BH24" s="125" t="str">
        <f aca="false">IF(BE28="","",IF(COUNTIF(BE28,"*女*"),"女","男"))</f>
        <v/>
      </c>
      <c r="BI24" s="120"/>
      <c r="BJ24" s="122" t="s">
        <v>115</v>
      </c>
      <c r="BK24" s="123" t="str">
        <f aca="false">IF(BK31="","",IF(COUNTIF(BK28,"*女*"),VLOOKUP(BK31,出場選手データ中学生女子!$A$3:$F$81,3,FALSE()),VLOOKUP(BK31,出場選手データ中学生男子!$A$3:$F$79,3,FALSE())))</f>
        <v/>
      </c>
      <c r="BL24" s="123" t="e">
        <f aca="false">#REF!</f>
        <v>#REF!</v>
      </c>
      <c r="BM24" s="124" t="s">
        <v>116</v>
      </c>
      <c r="BN24" s="125" t="str">
        <f aca="false">IF(BK28="","",IF(COUNTIF(BK28,"*女*"),"女","男"))</f>
        <v/>
      </c>
      <c r="BO24" s="122" t="s">
        <v>115</v>
      </c>
      <c r="BP24" s="123" t="str">
        <f aca="false">IF(BP31="","",IF(COUNTIF(BP28,"*女*"),VLOOKUP(BP31,出場選手データ中学生女子!$A$3:$F$81,3,FALSE()),VLOOKUP(BP31,出場選手データ中学生男子!$A$3:$F$79,3,FALSE())))</f>
        <v/>
      </c>
      <c r="BQ24" s="123" t="e">
        <f aca="false">#REF!</f>
        <v>#REF!</v>
      </c>
      <c r="BR24" s="124" t="s">
        <v>116</v>
      </c>
      <c r="BS24" s="125" t="str">
        <f aca="false">IF(BP28="","",IF(COUNTIF(BP28,"*女*"),"女","男"))</f>
        <v/>
      </c>
      <c r="BT24" s="120"/>
      <c r="BU24" s="122" t="s">
        <v>115</v>
      </c>
      <c r="BV24" s="123" t="str">
        <f aca="false">IF(BV31="","",IF(COUNTIF(BV28,"*女*"),VLOOKUP(BV31,出場選手データ中学生女子!$A$3:$F$81,3,FALSE()),VLOOKUP(BV31,出場選手データ中学生男子!$A$3:$F$79,3,FALSE())))</f>
        <v/>
      </c>
      <c r="BW24" s="123" t="e">
        <f aca="false">#REF!</f>
        <v>#REF!</v>
      </c>
      <c r="BX24" s="124" t="s">
        <v>116</v>
      </c>
      <c r="BY24" s="125" t="str">
        <f aca="false">IF(BV28="","",IF(COUNTIF(BV28,"*女*"),"女","男"))</f>
        <v/>
      </c>
      <c r="BZ24" s="122" t="s">
        <v>115</v>
      </c>
      <c r="CA24" s="123" t="str">
        <f aca="false">IF(CA31="","",IF(COUNTIF(CA28,"*女*"),VLOOKUP(CA31,出場選手データ中学生女子!$A$3:$F$81,3,FALSE()),VLOOKUP(CA31,出場選手データ中学生男子!$A$3:$F$79,3,FALSE())))</f>
        <v/>
      </c>
      <c r="CB24" s="123" t="e">
        <f aca="false">#REF!</f>
        <v>#REF!</v>
      </c>
      <c r="CC24" s="124" t="s">
        <v>116</v>
      </c>
      <c r="CD24" s="125" t="str">
        <f aca="false">IF(CA28="","",IF(COUNTIF(CA28,"*女*"),"女","男"))</f>
        <v/>
      </c>
      <c r="CE24" s="120"/>
      <c r="CF24" s="122" t="s">
        <v>115</v>
      </c>
      <c r="CG24" s="123" t="str">
        <f aca="false">IF(CG31="","",IF(COUNTIF(CG28,"*女*"),VLOOKUP(CG31,出場選手データ中学生女子!$A$3:$F$81,3,FALSE()),VLOOKUP(CG31,出場選手データ中学生男子!$A$3:$F$79,3,FALSE())))</f>
        <v/>
      </c>
      <c r="CH24" s="123" t="e">
        <f aca="false">#REF!</f>
        <v>#REF!</v>
      </c>
      <c r="CI24" s="124" t="s">
        <v>116</v>
      </c>
      <c r="CJ24" s="125" t="str">
        <f aca="false">IF(CG28="","",IF(COUNTIF(CG28,"*女*"),"女","男"))</f>
        <v/>
      </c>
      <c r="CK24" s="122" t="s">
        <v>115</v>
      </c>
      <c r="CL24" s="123" t="str">
        <f aca="false">IF(CL31="","",IF(COUNTIF(CL28,"*女*"),VLOOKUP(CL31,出場選手データ中学生女子!$A$3:$F$89,3,FALSE()),VLOOKUP(CL31,出場選手データ中学生男子!$A$3:$F$79,3,FALSE())))</f>
        <v/>
      </c>
      <c r="CM24" s="123" t="e">
        <f aca="false">#REF!</f>
        <v>#REF!</v>
      </c>
      <c r="CN24" s="124" t="s">
        <v>116</v>
      </c>
      <c r="CO24" s="125" t="str">
        <f aca="false">IF(CL28="","",IF(COUNTIF(CL28,"*女*"),"女","男"))</f>
        <v/>
      </c>
      <c r="CP24" s="120"/>
      <c r="CQ24" s="122" t="s">
        <v>115</v>
      </c>
      <c r="CR24" s="123" t="str">
        <f aca="false">IF(CR31="","",IF(COUNTIF(CR28,"*女*"),VLOOKUP(CR31,出場選手データ中学生女子!$A$3:$F$81,3,FALSE()),VLOOKUP(CR31,出場選手データ中学生男子!$A$3:$F$79,3,FALSE())))</f>
        <v/>
      </c>
      <c r="CS24" s="123" t="e">
        <f aca="false">#REF!</f>
        <v>#REF!</v>
      </c>
      <c r="CT24" s="124" t="s">
        <v>116</v>
      </c>
      <c r="CU24" s="125" t="str">
        <f aca="false">IF(CR28="","",IF(COUNTIF(CR28,"*女*"),"女","男"))</f>
        <v/>
      </c>
      <c r="CV24" s="122" t="s">
        <v>115</v>
      </c>
      <c r="CW24" s="123" t="str">
        <f aca="false">IF(CW31="","",IF(COUNTIF(CW28,"*女*"),VLOOKUP(CW31,出場選手データ中学生女子!$A$3:$F$81,3,FALSE()),VLOOKUP(CW31,出場選手データ中学生男子!$A$3:$F$79,3,FALSE())))</f>
        <v/>
      </c>
      <c r="CX24" s="123" t="e">
        <f aca="false">#REF!</f>
        <v>#REF!</v>
      </c>
      <c r="CY24" s="124" t="s">
        <v>116</v>
      </c>
      <c r="CZ24" s="125" t="str">
        <f aca="false">IF(CW28="","",IF(COUNTIF(CW28,"*女*"),"女","男"))</f>
        <v/>
      </c>
      <c r="DA24" s="120"/>
      <c r="DB24" s="122" t="s">
        <v>115</v>
      </c>
      <c r="DC24" s="123" t="str">
        <f aca="false">IF(DC31="","",IF(COUNTIF(DC28,"*女*"),VLOOKUP(DC31,出場選手データ中学生女子!$A$3:$F$81,3,FALSE()),VLOOKUP(DC31,出場選手データ中学生男子!$A$3:$F$79,3,FALSE())))</f>
        <v/>
      </c>
      <c r="DD24" s="123" t="e">
        <f aca="false">#REF!</f>
        <v>#REF!</v>
      </c>
      <c r="DE24" s="124" t="s">
        <v>116</v>
      </c>
      <c r="DF24" s="125" t="str">
        <f aca="false">IF(DC28="","",IF(COUNTIF(DC28,"*女*"),"女","男"))</f>
        <v/>
      </c>
    </row>
    <row r="25" customFormat="false" ht="22.7" hidden="false" customHeight="true" outlineLevel="0" collapsed="false">
      <c r="A25" s="126" t="s">
        <v>117</v>
      </c>
      <c r="B25" s="127" t="str">
        <f aca="false">中学生種目登録!$H25</f>
        <v/>
      </c>
      <c r="C25" s="127" t="e">
        <f aca="false">#REF!</f>
        <v>#REF!</v>
      </c>
      <c r="D25" s="124"/>
      <c r="E25" s="125"/>
      <c r="F25" s="120"/>
      <c r="G25" s="126" t="s">
        <v>117</v>
      </c>
      <c r="H25" s="127" t="str">
        <f aca="false">中学生種目登録!$H26</f>
        <v/>
      </c>
      <c r="I25" s="127" t="e">
        <f aca="false">#REF!</f>
        <v>#REF!</v>
      </c>
      <c r="J25" s="124"/>
      <c r="K25" s="125"/>
      <c r="L25" s="126" t="s">
        <v>117</v>
      </c>
      <c r="M25" s="127" t="str">
        <f aca="false">中学生種目登録!$H33</f>
        <v/>
      </c>
      <c r="N25" s="127" t="e">
        <f aca="false">#REF!</f>
        <v>#REF!</v>
      </c>
      <c r="O25" s="124"/>
      <c r="P25" s="125"/>
      <c r="Q25" s="120"/>
      <c r="R25" s="126" t="s">
        <v>117</v>
      </c>
      <c r="S25" s="127" t="str">
        <f aca="false">中学生種目登録!$H34</f>
        <v/>
      </c>
      <c r="T25" s="127" t="e">
        <f aca="false">#REF!</f>
        <v>#REF!</v>
      </c>
      <c r="U25" s="124"/>
      <c r="V25" s="125"/>
      <c r="W25" s="126" t="s">
        <v>117</v>
      </c>
      <c r="X25" s="127" t="str">
        <f aca="false">中学生種目登録!$H41</f>
        <v/>
      </c>
      <c r="Y25" s="127" t="e">
        <f aca="false">#REF!</f>
        <v>#REF!</v>
      </c>
      <c r="Z25" s="124"/>
      <c r="AA25" s="125"/>
      <c r="AB25" s="120"/>
      <c r="AC25" s="126" t="s">
        <v>117</v>
      </c>
      <c r="AD25" s="127" t="str">
        <f aca="false">中学生種目登録!$H42</f>
        <v/>
      </c>
      <c r="AE25" s="127" t="e">
        <f aca="false">#REF!</f>
        <v>#REF!</v>
      </c>
      <c r="AF25" s="124"/>
      <c r="AG25" s="125"/>
      <c r="AH25" s="126" t="s">
        <v>117</v>
      </c>
      <c r="AI25" s="127" t="str">
        <f aca="false">中学生種目登録!$H49</f>
        <v/>
      </c>
      <c r="AJ25" s="127" t="e">
        <f aca="false">#REF!</f>
        <v>#REF!</v>
      </c>
      <c r="AK25" s="124"/>
      <c r="AL25" s="125"/>
      <c r="AM25" s="120"/>
      <c r="AN25" s="126" t="s">
        <v>117</v>
      </c>
      <c r="AO25" s="127" t="str">
        <f aca="false">中学生種目登録!$H50</f>
        <v/>
      </c>
      <c r="AP25" s="127" t="e">
        <f aca="false">#REF!</f>
        <v>#REF!</v>
      </c>
      <c r="AQ25" s="124"/>
      <c r="AR25" s="125"/>
      <c r="AS25" s="126" t="s">
        <v>117</v>
      </c>
      <c r="AT25" s="127" t="str">
        <f aca="false">中学生種目登録!$H57</f>
        <v/>
      </c>
      <c r="AU25" s="127" t="e">
        <f aca="false">#REF!</f>
        <v>#REF!</v>
      </c>
      <c r="AV25" s="124"/>
      <c r="AW25" s="125"/>
      <c r="AX25" s="120"/>
      <c r="AY25" s="126" t="s">
        <v>117</v>
      </c>
      <c r="AZ25" s="127" t="str">
        <f aca="false">中学生種目登録!$H58</f>
        <v/>
      </c>
      <c r="BA25" s="127" t="e">
        <f aca="false">#REF!</f>
        <v>#REF!</v>
      </c>
      <c r="BB25" s="124"/>
      <c r="BC25" s="125"/>
      <c r="BD25" s="126" t="s">
        <v>117</v>
      </c>
      <c r="BE25" s="127" t="str">
        <f aca="false">中学生種目登録!$H65</f>
        <v/>
      </c>
      <c r="BF25" s="127" t="e">
        <f aca="false">#REF!</f>
        <v>#REF!</v>
      </c>
      <c r="BG25" s="124"/>
      <c r="BH25" s="125"/>
      <c r="BI25" s="120"/>
      <c r="BJ25" s="126" t="s">
        <v>117</v>
      </c>
      <c r="BK25" s="127" t="str">
        <f aca="false">中学生種目登録!$H66</f>
        <v/>
      </c>
      <c r="BL25" s="127" t="e">
        <f aca="false">#REF!</f>
        <v>#REF!</v>
      </c>
      <c r="BM25" s="124"/>
      <c r="BN25" s="125"/>
      <c r="BO25" s="126" t="s">
        <v>117</v>
      </c>
      <c r="BP25" s="127" t="str">
        <f aca="false">中学生種目登録!$H73</f>
        <v/>
      </c>
      <c r="BQ25" s="127" t="e">
        <f aca="false">#REF!</f>
        <v>#REF!</v>
      </c>
      <c r="BR25" s="124"/>
      <c r="BS25" s="125"/>
      <c r="BT25" s="120"/>
      <c r="BU25" s="126" t="s">
        <v>117</v>
      </c>
      <c r="BV25" s="127" t="str">
        <f aca="false">中学生種目登録!$H74</f>
        <v/>
      </c>
      <c r="BW25" s="127" t="e">
        <f aca="false">#REF!</f>
        <v>#REF!</v>
      </c>
      <c r="BX25" s="124"/>
      <c r="BY25" s="125"/>
      <c r="BZ25" s="126" t="s">
        <v>117</v>
      </c>
      <c r="CA25" s="127" t="str">
        <f aca="false">中学生種目登録!$H81</f>
        <v/>
      </c>
      <c r="CB25" s="127" t="e">
        <f aca="false">#REF!</f>
        <v>#REF!</v>
      </c>
      <c r="CC25" s="124"/>
      <c r="CD25" s="125"/>
      <c r="CE25" s="120"/>
      <c r="CF25" s="126" t="s">
        <v>117</v>
      </c>
      <c r="CG25" s="127" t="str">
        <f aca="false">中学生種目登録!$H82</f>
        <v/>
      </c>
      <c r="CH25" s="127" t="e">
        <f aca="false">#REF!</f>
        <v>#REF!</v>
      </c>
      <c r="CI25" s="124"/>
      <c r="CJ25" s="125"/>
      <c r="CK25" s="126" t="s">
        <v>117</v>
      </c>
      <c r="CL25" s="127" t="str">
        <f aca="false">中学生種目登録!$H89</f>
        <v/>
      </c>
      <c r="CM25" s="127" t="e">
        <f aca="false">#REF!</f>
        <v>#REF!</v>
      </c>
      <c r="CN25" s="124"/>
      <c r="CO25" s="125"/>
      <c r="CP25" s="120"/>
      <c r="CQ25" s="126" t="s">
        <v>117</v>
      </c>
      <c r="CR25" s="127" t="str">
        <f aca="false">中学生種目登録!$H90</f>
        <v/>
      </c>
      <c r="CS25" s="127" t="e">
        <f aca="false">#REF!</f>
        <v>#REF!</v>
      </c>
      <c r="CT25" s="124"/>
      <c r="CU25" s="125"/>
      <c r="CV25" s="126" t="s">
        <v>117</v>
      </c>
      <c r="CW25" s="127" t="str">
        <f aca="false">中学生種目登録!$H97</f>
        <v/>
      </c>
      <c r="CX25" s="127" t="e">
        <f aca="false">#REF!</f>
        <v>#REF!</v>
      </c>
      <c r="CY25" s="124"/>
      <c r="CZ25" s="125"/>
      <c r="DA25" s="120"/>
      <c r="DB25" s="126" t="s">
        <v>117</v>
      </c>
      <c r="DC25" s="127" t="str">
        <f aca="false">中学生種目登録!$H98</f>
        <v/>
      </c>
      <c r="DD25" s="127" t="e">
        <f aca="false">#REF!</f>
        <v>#REF!</v>
      </c>
      <c r="DE25" s="124"/>
      <c r="DF25" s="125"/>
    </row>
    <row r="26" customFormat="false" ht="16.5" hidden="false" customHeight="true" outlineLevel="0" collapsed="false">
      <c r="A26" s="128" t="s">
        <v>118</v>
      </c>
      <c r="B26" s="129" t="str">
        <f aca="false">IF(B28="","",中学生種目登録!$D$3)</f>
        <v/>
      </c>
      <c r="C26" s="129"/>
      <c r="D26" s="130" t="s">
        <v>119</v>
      </c>
      <c r="E26" s="131" t="str">
        <f aca="false">中学生種目登録!$I25</f>
        <v/>
      </c>
      <c r="F26" s="120"/>
      <c r="G26" s="128" t="s">
        <v>118</v>
      </c>
      <c r="H26" s="129" t="str">
        <f aca="false">IF(H28="","",中学生種目登録!$D$3)</f>
        <v/>
      </c>
      <c r="I26" s="129"/>
      <c r="J26" s="130" t="s">
        <v>119</v>
      </c>
      <c r="K26" s="131" t="str">
        <f aca="false">中学生種目登録!$I26</f>
        <v/>
      </c>
      <c r="L26" s="128" t="s">
        <v>118</v>
      </c>
      <c r="M26" s="129" t="str">
        <f aca="false">IF(M28="","",中学生種目登録!$D$3)</f>
        <v/>
      </c>
      <c r="N26" s="129"/>
      <c r="O26" s="130" t="s">
        <v>119</v>
      </c>
      <c r="P26" s="131" t="str">
        <f aca="false">中学生種目登録!$I33</f>
        <v/>
      </c>
      <c r="Q26" s="120"/>
      <c r="R26" s="128" t="s">
        <v>118</v>
      </c>
      <c r="S26" s="129" t="str">
        <f aca="false">IF(S28="","",中学生種目登録!$D$3)</f>
        <v/>
      </c>
      <c r="T26" s="129"/>
      <c r="U26" s="130" t="s">
        <v>119</v>
      </c>
      <c r="V26" s="131" t="str">
        <f aca="false">中学生種目登録!$I34</f>
        <v/>
      </c>
      <c r="W26" s="128" t="s">
        <v>118</v>
      </c>
      <c r="X26" s="129" t="str">
        <f aca="false">IF(X28="","",中学生種目登録!$D$3)</f>
        <v/>
      </c>
      <c r="Y26" s="129"/>
      <c r="Z26" s="130" t="s">
        <v>119</v>
      </c>
      <c r="AA26" s="131" t="str">
        <f aca="false">中学生種目登録!$I41</f>
        <v/>
      </c>
      <c r="AB26" s="120"/>
      <c r="AC26" s="128" t="s">
        <v>118</v>
      </c>
      <c r="AD26" s="129" t="str">
        <f aca="false">IF(AD28="","",中学生種目登録!$D$3)</f>
        <v/>
      </c>
      <c r="AE26" s="129"/>
      <c r="AF26" s="130" t="s">
        <v>119</v>
      </c>
      <c r="AG26" s="131" t="str">
        <f aca="false">中学生種目登録!$I42</f>
        <v/>
      </c>
      <c r="AH26" s="128" t="s">
        <v>118</v>
      </c>
      <c r="AI26" s="129" t="str">
        <f aca="false">IF(AI28="","",中学生種目登録!$D$3)</f>
        <v/>
      </c>
      <c r="AJ26" s="129"/>
      <c r="AK26" s="130" t="s">
        <v>119</v>
      </c>
      <c r="AL26" s="131" t="str">
        <f aca="false">中学生種目登録!$I49</f>
        <v/>
      </c>
      <c r="AM26" s="120"/>
      <c r="AN26" s="128" t="s">
        <v>118</v>
      </c>
      <c r="AO26" s="129" t="str">
        <f aca="false">IF(AO28="","",中学生種目登録!$D$3)</f>
        <v/>
      </c>
      <c r="AP26" s="129"/>
      <c r="AQ26" s="130" t="s">
        <v>119</v>
      </c>
      <c r="AR26" s="131" t="str">
        <f aca="false">中学生種目登録!$I50</f>
        <v/>
      </c>
      <c r="AS26" s="128" t="s">
        <v>118</v>
      </c>
      <c r="AT26" s="129" t="str">
        <f aca="false">IF(AT28="","",中学生種目登録!$D$3)</f>
        <v/>
      </c>
      <c r="AU26" s="129"/>
      <c r="AV26" s="130" t="s">
        <v>119</v>
      </c>
      <c r="AW26" s="131" t="str">
        <f aca="false">中学生種目登録!$I57</f>
        <v/>
      </c>
      <c r="AX26" s="120"/>
      <c r="AY26" s="128" t="s">
        <v>118</v>
      </c>
      <c r="AZ26" s="129" t="str">
        <f aca="false">IF(AZ28="","",中学生種目登録!$D$3)</f>
        <v/>
      </c>
      <c r="BA26" s="129"/>
      <c r="BB26" s="130" t="s">
        <v>119</v>
      </c>
      <c r="BC26" s="131" t="str">
        <f aca="false">中学生種目登録!$I58</f>
        <v/>
      </c>
      <c r="BD26" s="128" t="s">
        <v>118</v>
      </c>
      <c r="BE26" s="129" t="str">
        <f aca="false">IF(BE28="","",中学生種目登録!$D$3)</f>
        <v/>
      </c>
      <c r="BF26" s="129"/>
      <c r="BG26" s="130" t="s">
        <v>119</v>
      </c>
      <c r="BH26" s="131" t="str">
        <f aca="false">中学生種目登録!$I65</f>
        <v/>
      </c>
      <c r="BI26" s="120"/>
      <c r="BJ26" s="128" t="s">
        <v>118</v>
      </c>
      <c r="BK26" s="129" t="str">
        <f aca="false">IF(BK28="","",中学生種目登録!$D$3)</f>
        <v/>
      </c>
      <c r="BL26" s="129"/>
      <c r="BM26" s="130" t="s">
        <v>119</v>
      </c>
      <c r="BN26" s="131" t="str">
        <f aca="false">中学生種目登録!$I66</f>
        <v/>
      </c>
      <c r="BO26" s="128" t="s">
        <v>118</v>
      </c>
      <c r="BP26" s="129" t="str">
        <f aca="false">IF(BP28="","",中学生種目登録!$D$3)</f>
        <v/>
      </c>
      <c r="BQ26" s="129"/>
      <c r="BR26" s="130" t="s">
        <v>119</v>
      </c>
      <c r="BS26" s="131" t="str">
        <f aca="false">中学生種目登録!$I73</f>
        <v/>
      </c>
      <c r="BT26" s="120"/>
      <c r="BU26" s="128" t="s">
        <v>118</v>
      </c>
      <c r="BV26" s="129" t="str">
        <f aca="false">IF(BV28="","",中学生種目登録!$D$3)</f>
        <v/>
      </c>
      <c r="BW26" s="129"/>
      <c r="BX26" s="130" t="s">
        <v>119</v>
      </c>
      <c r="BY26" s="131" t="str">
        <f aca="false">中学生種目登録!$I74</f>
        <v/>
      </c>
      <c r="BZ26" s="128" t="s">
        <v>118</v>
      </c>
      <c r="CA26" s="129" t="str">
        <f aca="false">IF(CA28="","",中学生種目登録!$D$3)</f>
        <v/>
      </c>
      <c r="CB26" s="129"/>
      <c r="CC26" s="130" t="s">
        <v>119</v>
      </c>
      <c r="CD26" s="131" t="str">
        <f aca="false">中学生種目登録!$I81</f>
        <v/>
      </c>
      <c r="CE26" s="120"/>
      <c r="CF26" s="128" t="s">
        <v>118</v>
      </c>
      <c r="CG26" s="129" t="str">
        <f aca="false">IF(CG28="","",中学生種目登録!$D$3)</f>
        <v/>
      </c>
      <c r="CH26" s="129"/>
      <c r="CI26" s="130" t="s">
        <v>119</v>
      </c>
      <c r="CJ26" s="131" t="str">
        <f aca="false">中学生種目登録!$I82</f>
        <v/>
      </c>
      <c r="CK26" s="128" t="s">
        <v>118</v>
      </c>
      <c r="CL26" s="129" t="str">
        <f aca="false">IF(CL28="","",中学生種目登録!$D$3)</f>
        <v/>
      </c>
      <c r="CM26" s="129"/>
      <c r="CN26" s="130" t="s">
        <v>119</v>
      </c>
      <c r="CO26" s="131" t="str">
        <f aca="false">中学生種目登録!$I89</f>
        <v/>
      </c>
      <c r="CP26" s="120"/>
      <c r="CQ26" s="128" t="s">
        <v>118</v>
      </c>
      <c r="CR26" s="129" t="str">
        <f aca="false">IF(CR28="","",中学生種目登録!$D$3)</f>
        <v/>
      </c>
      <c r="CS26" s="129"/>
      <c r="CT26" s="130" t="s">
        <v>119</v>
      </c>
      <c r="CU26" s="131" t="str">
        <f aca="false">中学生種目登録!$I90</f>
        <v/>
      </c>
      <c r="CV26" s="128" t="s">
        <v>118</v>
      </c>
      <c r="CW26" s="129" t="str">
        <f aca="false">IF(CW28="","",中学生種目登録!$D$3)</f>
        <v/>
      </c>
      <c r="CX26" s="129"/>
      <c r="CY26" s="130" t="s">
        <v>119</v>
      </c>
      <c r="CZ26" s="131" t="str">
        <f aca="false">中学生種目登録!$I97</f>
        <v/>
      </c>
      <c r="DA26" s="120"/>
      <c r="DB26" s="128" t="s">
        <v>118</v>
      </c>
      <c r="DC26" s="129" t="str">
        <f aca="false">IF(DC28="","",中学生種目登録!$D$3)</f>
        <v/>
      </c>
      <c r="DD26" s="129"/>
      <c r="DE26" s="130" t="s">
        <v>119</v>
      </c>
      <c r="DF26" s="131" t="str">
        <f aca="false">中学生種目登録!$I98</f>
        <v/>
      </c>
    </row>
    <row r="27" customFormat="false" ht="16.5" hidden="false" customHeight="true" outlineLevel="0" collapsed="false">
      <c r="A27" s="126" t="s">
        <v>120</v>
      </c>
      <c r="B27" s="129"/>
      <c r="C27" s="129"/>
      <c r="D27" s="130" t="s">
        <v>121</v>
      </c>
      <c r="E27" s="131"/>
      <c r="F27" s="120"/>
      <c r="G27" s="126" t="s">
        <v>120</v>
      </c>
      <c r="H27" s="129"/>
      <c r="I27" s="129"/>
      <c r="J27" s="130" t="s">
        <v>121</v>
      </c>
      <c r="K27" s="131"/>
      <c r="L27" s="126" t="s">
        <v>120</v>
      </c>
      <c r="M27" s="129"/>
      <c r="N27" s="129"/>
      <c r="O27" s="130" t="s">
        <v>121</v>
      </c>
      <c r="P27" s="131"/>
      <c r="Q27" s="120"/>
      <c r="R27" s="126" t="s">
        <v>120</v>
      </c>
      <c r="S27" s="129"/>
      <c r="T27" s="129"/>
      <c r="U27" s="130" t="s">
        <v>121</v>
      </c>
      <c r="V27" s="131"/>
      <c r="W27" s="126" t="s">
        <v>120</v>
      </c>
      <c r="X27" s="129"/>
      <c r="Y27" s="129"/>
      <c r="Z27" s="130" t="s">
        <v>121</v>
      </c>
      <c r="AA27" s="131"/>
      <c r="AB27" s="120"/>
      <c r="AC27" s="126" t="s">
        <v>120</v>
      </c>
      <c r="AD27" s="129"/>
      <c r="AE27" s="129"/>
      <c r="AF27" s="130" t="s">
        <v>121</v>
      </c>
      <c r="AG27" s="131"/>
      <c r="AH27" s="126" t="s">
        <v>120</v>
      </c>
      <c r="AI27" s="129"/>
      <c r="AJ27" s="129"/>
      <c r="AK27" s="130" t="s">
        <v>121</v>
      </c>
      <c r="AL27" s="131"/>
      <c r="AM27" s="120"/>
      <c r="AN27" s="126" t="s">
        <v>120</v>
      </c>
      <c r="AO27" s="129"/>
      <c r="AP27" s="129"/>
      <c r="AQ27" s="130" t="s">
        <v>121</v>
      </c>
      <c r="AR27" s="131"/>
      <c r="AS27" s="126" t="s">
        <v>120</v>
      </c>
      <c r="AT27" s="129"/>
      <c r="AU27" s="129"/>
      <c r="AV27" s="130" t="s">
        <v>121</v>
      </c>
      <c r="AW27" s="131"/>
      <c r="AX27" s="120"/>
      <c r="AY27" s="126" t="s">
        <v>120</v>
      </c>
      <c r="AZ27" s="129"/>
      <c r="BA27" s="129"/>
      <c r="BB27" s="130" t="s">
        <v>121</v>
      </c>
      <c r="BC27" s="131"/>
      <c r="BD27" s="126" t="s">
        <v>120</v>
      </c>
      <c r="BE27" s="129"/>
      <c r="BF27" s="129"/>
      <c r="BG27" s="130" t="s">
        <v>121</v>
      </c>
      <c r="BH27" s="131"/>
      <c r="BI27" s="120"/>
      <c r="BJ27" s="126" t="s">
        <v>120</v>
      </c>
      <c r="BK27" s="129"/>
      <c r="BL27" s="129"/>
      <c r="BM27" s="130" t="s">
        <v>121</v>
      </c>
      <c r="BN27" s="131"/>
      <c r="BO27" s="126" t="s">
        <v>120</v>
      </c>
      <c r="BP27" s="129"/>
      <c r="BQ27" s="129"/>
      <c r="BR27" s="130" t="s">
        <v>121</v>
      </c>
      <c r="BS27" s="131"/>
      <c r="BT27" s="120"/>
      <c r="BU27" s="126" t="s">
        <v>120</v>
      </c>
      <c r="BV27" s="129"/>
      <c r="BW27" s="129"/>
      <c r="BX27" s="130" t="s">
        <v>121</v>
      </c>
      <c r="BY27" s="131"/>
      <c r="BZ27" s="126" t="s">
        <v>120</v>
      </c>
      <c r="CA27" s="129"/>
      <c r="CB27" s="129"/>
      <c r="CC27" s="130" t="s">
        <v>121</v>
      </c>
      <c r="CD27" s="131"/>
      <c r="CE27" s="120"/>
      <c r="CF27" s="126" t="s">
        <v>120</v>
      </c>
      <c r="CG27" s="129"/>
      <c r="CH27" s="129"/>
      <c r="CI27" s="130" t="s">
        <v>121</v>
      </c>
      <c r="CJ27" s="131"/>
      <c r="CK27" s="126" t="s">
        <v>120</v>
      </c>
      <c r="CL27" s="129"/>
      <c r="CM27" s="129"/>
      <c r="CN27" s="130" t="s">
        <v>121</v>
      </c>
      <c r="CO27" s="131"/>
      <c r="CP27" s="120"/>
      <c r="CQ27" s="126" t="s">
        <v>120</v>
      </c>
      <c r="CR27" s="129"/>
      <c r="CS27" s="129"/>
      <c r="CT27" s="130" t="s">
        <v>121</v>
      </c>
      <c r="CU27" s="131"/>
      <c r="CV27" s="126" t="s">
        <v>120</v>
      </c>
      <c r="CW27" s="129"/>
      <c r="CX27" s="129"/>
      <c r="CY27" s="130" t="s">
        <v>121</v>
      </c>
      <c r="CZ27" s="131"/>
      <c r="DA27" s="120"/>
      <c r="DB27" s="126" t="s">
        <v>120</v>
      </c>
      <c r="DC27" s="129"/>
      <c r="DD27" s="129"/>
      <c r="DE27" s="130" t="s">
        <v>121</v>
      </c>
      <c r="DF27" s="131"/>
    </row>
    <row r="28" customFormat="false" ht="33" hidden="false" customHeight="true" outlineLevel="0" collapsed="false">
      <c r="A28" s="132" t="s">
        <v>122</v>
      </c>
      <c r="B28" s="131" t="str">
        <f aca="false">中学生種目登録!$C25&amp;中学生種目登録!$D25</f>
        <v/>
      </c>
      <c r="C28" s="131"/>
      <c r="D28" s="131"/>
      <c r="E28" s="131"/>
      <c r="F28" s="120"/>
      <c r="G28" s="132" t="s">
        <v>122</v>
      </c>
      <c r="H28" s="131" t="str">
        <f aca="false">中学生種目登録!$C26&amp;中学生種目登録!$D26</f>
        <v/>
      </c>
      <c r="I28" s="131"/>
      <c r="J28" s="131"/>
      <c r="K28" s="131"/>
      <c r="L28" s="132" t="s">
        <v>122</v>
      </c>
      <c r="M28" s="131" t="str">
        <f aca="false">中学生種目登録!$C33&amp;中学生種目登録!$D33</f>
        <v/>
      </c>
      <c r="N28" s="131"/>
      <c r="O28" s="131"/>
      <c r="P28" s="131"/>
      <c r="Q28" s="120"/>
      <c r="R28" s="132" t="s">
        <v>122</v>
      </c>
      <c r="S28" s="131" t="str">
        <f aca="false">中学生種目登録!$C34&amp;中学生種目登録!$D34</f>
        <v/>
      </c>
      <c r="T28" s="131"/>
      <c r="U28" s="131"/>
      <c r="V28" s="131"/>
      <c r="W28" s="132" t="s">
        <v>122</v>
      </c>
      <c r="X28" s="131" t="str">
        <f aca="false">中学生種目登録!$C41&amp;中学生種目登録!$D41</f>
        <v/>
      </c>
      <c r="Y28" s="131"/>
      <c r="Z28" s="131"/>
      <c r="AA28" s="131"/>
      <c r="AB28" s="120"/>
      <c r="AC28" s="132" t="s">
        <v>122</v>
      </c>
      <c r="AD28" s="131" t="str">
        <f aca="false">中学生種目登録!$C42&amp;中学生種目登録!$D42</f>
        <v/>
      </c>
      <c r="AE28" s="131"/>
      <c r="AF28" s="131"/>
      <c r="AG28" s="131"/>
      <c r="AH28" s="132" t="s">
        <v>122</v>
      </c>
      <c r="AI28" s="131" t="str">
        <f aca="false">中学生種目登録!$C49&amp;中学生種目登録!$D49</f>
        <v/>
      </c>
      <c r="AJ28" s="131"/>
      <c r="AK28" s="131"/>
      <c r="AL28" s="131"/>
      <c r="AM28" s="120"/>
      <c r="AN28" s="132" t="s">
        <v>122</v>
      </c>
      <c r="AO28" s="131" t="str">
        <f aca="false">中学生種目登録!$C50&amp;中学生種目登録!$D50</f>
        <v/>
      </c>
      <c r="AP28" s="131"/>
      <c r="AQ28" s="131"/>
      <c r="AR28" s="131"/>
      <c r="AS28" s="132" t="s">
        <v>122</v>
      </c>
      <c r="AT28" s="131" t="str">
        <f aca="false">中学生種目登録!$C57&amp;中学生種目登録!$D57</f>
        <v/>
      </c>
      <c r="AU28" s="131"/>
      <c r="AV28" s="131"/>
      <c r="AW28" s="131"/>
      <c r="AX28" s="120"/>
      <c r="AY28" s="132" t="s">
        <v>122</v>
      </c>
      <c r="AZ28" s="131" t="str">
        <f aca="false">中学生種目登録!$C58&amp;中学生種目登録!$D58</f>
        <v/>
      </c>
      <c r="BA28" s="131"/>
      <c r="BB28" s="131"/>
      <c r="BC28" s="131"/>
      <c r="BD28" s="132" t="s">
        <v>122</v>
      </c>
      <c r="BE28" s="131" t="str">
        <f aca="false">中学生種目登録!$C65&amp;中学生種目登録!$D65</f>
        <v/>
      </c>
      <c r="BF28" s="131"/>
      <c r="BG28" s="131"/>
      <c r="BH28" s="131"/>
      <c r="BI28" s="120"/>
      <c r="BJ28" s="132" t="s">
        <v>122</v>
      </c>
      <c r="BK28" s="131" t="str">
        <f aca="false">中学生種目登録!$C66&amp;中学生種目登録!$D66</f>
        <v/>
      </c>
      <c r="BL28" s="131"/>
      <c r="BM28" s="131"/>
      <c r="BN28" s="131"/>
      <c r="BO28" s="132" t="s">
        <v>122</v>
      </c>
      <c r="BP28" s="131" t="str">
        <f aca="false">中学生種目登録!$C73&amp;中学生種目登録!$D73</f>
        <v/>
      </c>
      <c r="BQ28" s="131"/>
      <c r="BR28" s="131"/>
      <c r="BS28" s="131"/>
      <c r="BT28" s="120"/>
      <c r="BU28" s="132" t="s">
        <v>122</v>
      </c>
      <c r="BV28" s="131" t="str">
        <f aca="false">中学生種目登録!$C74&amp;中学生種目登録!$D74</f>
        <v/>
      </c>
      <c r="BW28" s="131"/>
      <c r="BX28" s="131"/>
      <c r="BY28" s="131"/>
      <c r="BZ28" s="132" t="s">
        <v>122</v>
      </c>
      <c r="CA28" s="131" t="str">
        <f aca="false">中学生種目登録!$C81&amp;中学生種目登録!$D81</f>
        <v/>
      </c>
      <c r="CB28" s="131"/>
      <c r="CC28" s="131"/>
      <c r="CD28" s="131"/>
      <c r="CE28" s="120"/>
      <c r="CF28" s="132" t="s">
        <v>122</v>
      </c>
      <c r="CG28" s="131" t="str">
        <f aca="false">中学生種目登録!$C82&amp;中学生種目登録!$D82</f>
        <v/>
      </c>
      <c r="CH28" s="131"/>
      <c r="CI28" s="131"/>
      <c r="CJ28" s="131"/>
      <c r="CK28" s="132" t="s">
        <v>122</v>
      </c>
      <c r="CL28" s="131" t="str">
        <f aca="false">中学生種目登録!$C89&amp;中学生種目登録!$D89</f>
        <v/>
      </c>
      <c r="CM28" s="131"/>
      <c r="CN28" s="131"/>
      <c r="CO28" s="131"/>
      <c r="CP28" s="120"/>
      <c r="CQ28" s="132" t="s">
        <v>122</v>
      </c>
      <c r="CR28" s="131" t="str">
        <f aca="false">中学生種目登録!$C90&amp;中学生種目登録!$D90</f>
        <v/>
      </c>
      <c r="CS28" s="131"/>
      <c r="CT28" s="131"/>
      <c r="CU28" s="131"/>
      <c r="CV28" s="132" t="s">
        <v>122</v>
      </c>
      <c r="CW28" s="131" t="str">
        <f aca="false">中学生種目登録!$C97&amp;中学生種目登録!$D97</f>
        <v/>
      </c>
      <c r="CX28" s="131"/>
      <c r="CY28" s="131"/>
      <c r="CZ28" s="131"/>
      <c r="DA28" s="120"/>
      <c r="DB28" s="132" t="s">
        <v>122</v>
      </c>
      <c r="DC28" s="131" t="str">
        <f aca="false">中学生種目登録!$C98&amp;中学生種目登録!$D98</f>
        <v/>
      </c>
      <c r="DD28" s="131"/>
      <c r="DE28" s="131"/>
      <c r="DF28" s="131"/>
    </row>
    <row r="29" customFormat="false" ht="16.5" hidden="false" customHeight="true" outlineLevel="0" collapsed="false">
      <c r="A29" s="133" t="s">
        <v>123</v>
      </c>
      <c r="B29" s="134" t="str">
        <f aca="false">IF(中学生種目登録!$K25="","",中学生種目登録!$K25)</f>
        <v/>
      </c>
      <c r="C29" s="135" t="s">
        <v>124</v>
      </c>
      <c r="D29" s="135"/>
      <c r="E29" s="135"/>
      <c r="F29" s="120"/>
      <c r="G29" s="133" t="s">
        <v>123</v>
      </c>
      <c r="H29" s="134" t="str">
        <f aca="false">IF(中学生種目登録!$K26="","",中学生種目登録!$K26)</f>
        <v/>
      </c>
      <c r="I29" s="135" t="s">
        <v>124</v>
      </c>
      <c r="J29" s="135"/>
      <c r="K29" s="135"/>
      <c r="L29" s="133" t="s">
        <v>123</v>
      </c>
      <c r="M29" s="134" t="str">
        <f aca="false">IF(中学生種目登録!$K33="","",中学生種目登録!$K33)</f>
        <v/>
      </c>
      <c r="N29" s="135" t="s">
        <v>124</v>
      </c>
      <c r="O29" s="135"/>
      <c r="P29" s="135"/>
      <c r="Q29" s="120"/>
      <c r="R29" s="133" t="s">
        <v>123</v>
      </c>
      <c r="S29" s="134" t="str">
        <f aca="false">IF(中学生種目登録!$K34="","",中学生種目登録!$K34)</f>
        <v/>
      </c>
      <c r="T29" s="135" t="s">
        <v>124</v>
      </c>
      <c r="U29" s="135"/>
      <c r="V29" s="135"/>
      <c r="W29" s="133" t="s">
        <v>123</v>
      </c>
      <c r="X29" s="134" t="str">
        <f aca="false">IF(中学生種目登録!$K41="","",中学生種目登録!$K41)</f>
        <v/>
      </c>
      <c r="Y29" s="135" t="s">
        <v>124</v>
      </c>
      <c r="Z29" s="135"/>
      <c r="AA29" s="135"/>
      <c r="AB29" s="120"/>
      <c r="AC29" s="133" t="s">
        <v>123</v>
      </c>
      <c r="AD29" s="134" t="str">
        <f aca="false">IF(中学生種目登録!$K42="","",中学生種目登録!$K42)</f>
        <v/>
      </c>
      <c r="AE29" s="135" t="s">
        <v>124</v>
      </c>
      <c r="AF29" s="135"/>
      <c r="AG29" s="135"/>
      <c r="AH29" s="133" t="s">
        <v>123</v>
      </c>
      <c r="AI29" s="134" t="str">
        <f aca="false">IF(中学生種目登録!$K49="","",中学生種目登録!$K49)</f>
        <v/>
      </c>
      <c r="AJ29" s="135" t="s">
        <v>124</v>
      </c>
      <c r="AK29" s="135"/>
      <c r="AL29" s="135"/>
      <c r="AM29" s="120"/>
      <c r="AN29" s="133" t="s">
        <v>123</v>
      </c>
      <c r="AO29" s="134" t="str">
        <f aca="false">IF(中学生種目登録!$K50="","",中学生種目登録!$K50)</f>
        <v/>
      </c>
      <c r="AP29" s="135" t="s">
        <v>124</v>
      </c>
      <c r="AQ29" s="135"/>
      <c r="AR29" s="135"/>
      <c r="AS29" s="133" t="s">
        <v>123</v>
      </c>
      <c r="AT29" s="134" t="str">
        <f aca="false">IF(中学生種目登録!$K57="","",中学生種目登録!$K57)</f>
        <v/>
      </c>
      <c r="AU29" s="135" t="s">
        <v>124</v>
      </c>
      <c r="AV29" s="135"/>
      <c r="AW29" s="135"/>
      <c r="AX29" s="120"/>
      <c r="AY29" s="133" t="s">
        <v>123</v>
      </c>
      <c r="AZ29" s="134" t="str">
        <f aca="false">IF(中学生種目登録!$K58="","",中学生種目登録!$K58)</f>
        <v/>
      </c>
      <c r="BA29" s="135" t="s">
        <v>124</v>
      </c>
      <c r="BB29" s="135"/>
      <c r="BC29" s="135"/>
      <c r="BD29" s="133" t="s">
        <v>123</v>
      </c>
      <c r="BE29" s="134" t="str">
        <f aca="false">IF(中学生種目登録!$K65="","",中学生種目登録!$K65)</f>
        <v/>
      </c>
      <c r="BF29" s="135" t="s">
        <v>124</v>
      </c>
      <c r="BG29" s="135"/>
      <c r="BH29" s="135"/>
      <c r="BI29" s="120"/>
      <c r="BJ29" s="133" t="s">
        <v>123</v>
      </c>
      <c r="BK29" s="134" t="str">
        <f aca="false">IF(中学生種目登録!$K66="","",中学生種目登録!$K66)</f>
        <v/>
      </c>
      <c r="BL29" s="135" t="s">
        <v>124</v>
      </c>
      <c r="BM29" s="135"/>
      <c r="BN29" s="135"/>
      <c r="BO29" s="133" t="s">
        <v>123</v>
      </c>
      <c r="BP29" s="134" t="str">
        <f aca="false">IF(中学生種目登録!$K73="","",中学生種目登録!$K73)</f>
        <v/>
      </c>
      <c r="BQ29" s="135" t="s">
        <v>124</v>
      </c>
      <c r="BR29" s="135"/>
      <c r="BS29" s="135"/>
      <c r="BT29" s="120"/>
      <c r="BU29" s="133" t="s">
        <v>123</v>
      </c>
      <c r="BV29" s="134" t="str">
        <f aca="false">IF(中学生種目登録!$K74="","",中学生種目登録!$K74)</f>
        <v/>
      </c>
      <c r="BW29" s="135" t="s">
        <v>124</v>
      </c>
      <c r="BX29" s="135"/>
      <c r="BY29" s="135"/>
      <c r="BZ29" s="133" t="s">
        <v>123</v>
      </c>
      <c r="CA29" s="134" t="str">
        <f aca="false">IF(中学生種目登録!$K81="","",中学生種目登録!$K81)</f>
        <v/>
      </c>
      <c r="CB29" s="135" t="s">
        <v>124</v>
      </c>
      <c r="CC29" s="135"/>
      <c r="CD29" s="135"/>
      <c r="CE29" s="120"/>
      <c r="CF29" s="133" t="s">
        <v>123</v>
      </c>
      <c r="CG29" s="134" t="str">
        <f aca="false">IF(中学生種目登録!$K82="","",中学生種目登録!$K82)</f>
        <v/>
      </c>
      <c r="CH29" s="135" t="s">
        <v>124</v>
      </c>
      <c r="CI29" s="135"/>
      <c r="CJ29" s="135"/>
      <c r="CK29" s="133" t="s">
        <v>123</v>
      </c>
      <c r="CL29" s="134" t="str">
        <f aca="false">IF(中学生種目登録!$K89="","",中学生種目登録!$K89)</f>
        <v/>
      </c>
      <c r="CM29" s="135" t="s">
        <v>124</v>
      </c>
      <c r="CN29" s="135"/>
      <c r="CO29" s="135"/>
      <c r="CP29" s="120"/>
      <c r="CQ29" s="133" t="s">
        <v>123</v>
      </c>
      <c r="CR29" s="134" t="str">
        <f aca="false">IF(中学生種目登録!$K90="","",中学生種目登録!$K90)</f>
        <v/>
      </c>
      <c r="CS29" s="135" t="s">
        <v>124</v>
      </c>
      <c r="CT29" s="135"/>
      <c r="CU29" s="135"/>
      <c r="CV29" s="133" t="s">
        <v>123</v>
      </c>
      <c r="CW29" s="134" t="str">
        <f aca="false">IF(中学生種目登録!$K97="","",中学生種目登録!$K97)</f>
        <v/>
      </c>
      <c r="CX29" s="135" t="s">
        <v>124</v>
      </c>
      <c r="CY29" s="135"/>
      <c r="CZ29" s="135"/>
      <c r="DA29" s="120"/>
      <c r="DB29" s="133" t="s">
        <v>123</v>
      </c>
      <c r="DC29" s="134" t="str">
        <f aca="false">IF(中学生種目登録!$K98="","",中学生種目登録!$K98)</f>
        <v/>
      </c>
      <c r="DD29" s="135" t="s">
        <v>124</v>
      </c>
      <c r="DE29" s="135"/>
      <c r="DF29" s="135"/>
    </row>
    <row r="30" customFormat="false" ht="16.5" hidden="false" customHeight="true" outlineLevel="0" collapsed="false">
      <c r="A30" s="133"/>
      <c r="B30" s="134"/>
      <c r="C30" s="136"/>
      <c r="D30" s="136"/>
      <c r="E30" s="136"/>
      <c r="F30" s="120"/>
      <c r="G30" s="133"/>
      <c r="H30" s="134"/>
      <c r="I30" s="136"/>
      <c r="J30" s="136"/>
      <c r="K30" s="136"/>
      <c r="L30" s="133"/>
      <c r="M30" s="134"/>
      <c r="N30" s="136"/>
      <c r="O30" s="136"/>
      <c r="P30" s="136"/>
      <c r="Q30" s="120"/>
      <c r="R30" s="133"/>
      <c r="S30" s="134"/>
      <c r="T30" s="136"/>
      <c r="U30" s="136"/>
      <c r="V30" s="136"/>
      <c r="W30" s="133"/>
      <c r="X30" s="134"/>
      <c r="Y30" s="136"/>
      <c r="Z30" s="136"/>
      <c r="AA30" s="136"/>
      <c r="AB30" s="120"/>
      <c r="AC30" s="133"/>
      <c r="AD30" s="134"/>
      <c r="AE30" s="136"/>
      <c r="AF30" s="136"/>
      <c r="AG30" s="136"/>
      <c r="AH30" s="133"/>
      <c r="AI30" s="134"/>
      <c r="AJ30" s="136"/>
      <c r="AK30" s="136"/>
      <c r="AL30" s="136"/>
      <c r="AM30" s="120"/>
      <c r="AN30" s="133"/>
      <c r="AO30" s="134"/>
      <c r="AP30" s="136"/>
      <c r="AQ30" s="136"/>
      <c r="AR30" s="136"/>
      <c r="AS30" s="133"/>
      <c r="AT30" s="134"/>
      <c r="AU30" s="136"/>
      <c r="AV30" s="136"/>
      <c r="AW30" s="136"/>
      <c r="AX30" s="120"/>
      <c r="AY30" s="133"/>
      <c r="AZ30" s="134"/>
      <c r="BA30" s="136"/>
      <c r="BB30" s="136"/>
      <c r="BC30" s="136"/>
      <c r="BD30" s="133"/>
      <c r="BE30" s="134"/>
      <c r="BF30" s="136"/>
      <c r="BG30" s="136"/>
      <c r="BH30" s="136"/>
      <c r="BI30" s="120"/>
      <c r="BJ30" s="133"/>
      <c r="BK30" s="134"/>
      <c r="BL30" s="136"/>
      <c r="BM30" s="136"/>
      <c r="BN30" s="136"/>
      <c r="BO30" s="133"/>
      <c r="BP30" s="134"/>
      <c r="BQ30" s="136"/>
      <c r="BR30" s="136"/>
      <c r="BS30" s="136"/>
      <c r="BT30" s="120"/>
      <c r="BU30" s="133"/>
      <c r="BV30" s="134"/>
      <c r="BW30" s="136"/>
      <c r="BX30" s="136"/>
      <c r="BY30" s="136"/>
      <c r="BZ30" s="133"/>
      <c r="CA30" s="134"/>
      <c r="CB30" s="136"/>
      <c r="CC30" s="136"/>
      <c r="CD30" s="136"/>
      <c r="CE30" s="120"/>
      <c r="CF30" s="133"/>
      <c r="CG30" s="134"/>
      <c r="CH30" s="136"/>
      <c r="CI30" s="136"/>
      <c r="CJ30" s="136"/>
      <c r="CK30" s="133"/>
      <c r="CL30" s="134"/>
      <c r="CM30" s="136"/>
      <c r="CN30" s="136"/>
      <c r="CO30" s="136"/>
      <c r="CP30" s="120"/>
      <c r="CQ30" s="133"/>
      <c r="CR30" s="134"/>
      <c r="CS30" s="136"/>
      <c r="CT30" s="136"/>
      <c r="CU30" s="136"/>
      <c r="CV30" s="133"/>
      <c r="CW30" s="134"/>
      <c r="CX30" s="136"/>
      <c r="CY30" s="136"/>
      <c r="CZ30" s="136"/>
      <c r="DA30" s="120"/>
      <c r="DB30" s="133"/>
      <c r="DC30" s="134"/>
      <c r="DD30" s="136"/>
      <c r="DE30" s="136"/>
      <c r="DF30" s="136"/>
    </row>
    <row r="31" customFormat="false" ht="33" hidden="false" customHeight="true" outlineLevel="0" collapsed="false">
      <c r="A31" s="137" t="s">
        <v>125</v>
      </c>
      <c r="B31" s="138" t="str">
        <f aca="false">IF(中学生種目登録!$G25="","",中学生種目登録!$G25)</f>
        <v/>
      </c>
      <c r="C31" s="138"/>
      <c r="D31" s="138"/>
      <c r="E31" s="138"/>
      <c r="F31" s="120"/>
      <c r="G31" s="137" t="s">
        <v>125</v>
      </c>
      <c r="H31" s="138" t="str">
        <f aca="false">IF(中学生種目登録!$G26="","",中学生種目登録!$G26)</f>
        <v/>
      </c>
      <c r="I31" s="138"/>
      <c r="J31" s="138"/>
      <c r="K31" s="138"/>
      <c r="L31" s="137" t="s">
        <v>125</v>
      </c>
      <c r="M31" s="138" t="str">
        <f aca="false">IF(中学生種目登録!$G33="","",中学生種目登録!$G33)</f>
        <v/>
      </c>
      <c r="N31" s="138"/>
      <c r="O31" s="138"/>
      <c r="P31" s="138"/>
      <c r="Q31" s="120"/>
      <c r="R31" s="137" t="s">
        <v>125</v>
      </c>
      <c r="S31" s="138" t="str">
        <f aca="false">IF(中学生種目登録!$G34="","",中学生種目登録!$G34)</f>
        <v/>
      </c>
      <c r="T31" s="138"/>
      <c r="U31" s="138"/>
      <c r="V31" s="138"/>
      <c r="W31" s="137" t="s">
        <v>125</v>
      </c>
      <c r="X31" s="138" t="str">
        <f aca="false">IF(中学生種目登録!$G41="","",中学生種目登録!$G41)</f>
        <v/>
      </c>
      <c r="Y31" s="138"/>
      <c r="Z31" s="138"/>
      <c r="AA31" s="138"/>
      <c r="AB31" s="120"/>
      <c r="AC31" s="137" t="s">
        <v>125</v>
      </c>
      <c r="AD31" s="138" t="str">
        <f aca="false">IF(中学生種目登録!$G42="","",中学生種目登録!$G42)</f>
        <v/>
      </c>
      <c r="AE31" s="138"/>
      <c r="AF31" s="138"/>
      <c r="AG31" s="138"/>
      <c r="AH31" s="137" t="s">
        <v>125</v>
      </c>
      <c r="AI31" s="138" t="str">
        <f aca="false">IF(中学生種目登録!$G49="","",中学生種目登録!$G49)</f>
        <v/>
      </c>
      <c r="AJ31" s="138"/>
      <c r="AK31" s="138"/>
      <c r="AL31" s="138"/>
      <c r="AM31" s="120"/>
      <c r="AN31" s="137" t="s">
        <v>125</v>
      </c>
      <c r="AO31" s="138" t="str">
        <f aca="false">IF(中学生種目登録!$G50="","",中学生種目登録!$G50)</f>
        <v/>
      </c>
      <c r="AP31" s="138"/>
      <c r="AQ31" s="138"/>
      <c r="AR31" s="138"/>
      <c r="AS31" s="137" t="s">
        <v>125</v>
      </c>
      <c r="AT31" s="138" t="str">
        <f aca="false">IF(中学生種目登録!$G57="","",中学生種目登録!$G57)</f>
        <v/>
      </c>
      <c r="AU31" s="138"/>
      <c r="AV31" s="138"/>
      <c r="AW31" s="138"/>
      <c r="AX31" s="120"/>
      <c r="AY31" s="137" t="s">
        <v>125</v>
      </c>
      <c r="AZ31" s="138" t="str">
        <f aca="false">IF(中学生種目登録!$G58="","",中学生種目登録!$G58)</f>
        <v/>
      </c>
      <c r="BA31" s="138"/>
      <c r="BB31" s="138"/>
      <c r="BC31" s="138"/>
      <c r="BD31" s="137" t="s">
        <v>125</v>
      </c>
      <c r="BE31" s="138" t="str">
        <f aca="false">IF(中学生種目登録!$G65="","",中学生種目登録!$G65)</f>
        <v/>
      </c>
      <c r="BF31" s="138"/>
      <c r="BG31" s="138"/>
      <c r="BH31" s="138"/>
      <c r="BI31" s="120"/>
      <c r="BJ31" s="137" t="s">
        <v>125</v>
      </c>
      <c r="BK31" s="138" t="str">
        <f aca="false">IF(中学生種目登録!$G66="","",中学生種目登録!$G66)</f>
        <v/>
      </c>
      <c r="BL31" s="138"/>
      <c r="BM31" s="138"/>
      <c r="BN31" s="138"/>
      <c r="BO31" s="137" t="s">
        <v>125</v>
      </c>
      <c r="BP31" s="138" t="str">
        <f aca="false">IF(中学生種目登録!$G73="","",中学生種目登録!$G73)</f>
        <v/>
      </c>
      <c r="BQ31" s="138"/>
      <c r="BR31" s="138"/>
      <c r="BS31" s="138"/>
      <c r="BT31" s="120"/>
      <c r="BU31" s="137" t="s">
        <v>125</v>
      </c>
      <c r="BV31" s="138" t="str">
        <f aca="false">IF(中学生種目登録!$G74="","",中学生種目登録!$G74)</f>
        <v/>
      </c>
      <c r="BW31" s="138"/>
      <c r="BX31" s="138"/>
      <c r="BY31" s="138"/>
      <c r="BZ31" s="137" t="s">
        <v>125</v>
      </c>
      <c r="CA31" s="138" t="str">
        <f aca="false">IF(中学生種目登録!$G81="","",中学生種目登録!$G81)</f>
        <v/>
      </c>
      <c r="CB31" s="138"/>
      <c r="CC31" s="138"/>
      <c r="CD31" s="138"/>
      <c r="CE31" s="120"/>
      <c r="CF31" s="137" t="s">
        <v>125</v>
      </c>
      <c r="CG31" s="138" t="str">
        <f aca="false">IF(中学生種目登録!$G82="","",中学生種目登録!$G82)</f>
        <v/>
      </c>
      <c r="CH31" s="138"/>
      <c r="CI31" s="138"/>
      <c r="CJ31" s="138"/>
      <c r="CK31" s="137" t="s">
        <v>125</v>
      </c>
      <c r="CL31" s="138" t="str">
        <f aca="false">IF(中学生種目登録!$G89="","",中学生種目登録!$G89)</f>
        <v/>
      </c>
      <c r="CM31" s="138"/>
      <c r="CN31" s="138"/>
      <c r="CO31" s="138"/>
      <c r="CP31" s="120"/>
      <c r="CQ31" s="137" t="s">
        <v>125</v>
      </c>
      <c r="CR31" s="138" t="str">
        <f aca="false">IF(中学生種目登録!$G90="","",中学生種目登録!$G90)</f>
        <v/>
      </c>
      <c r="CS31" s="138"/>
      <c r="CT31" s="138"/>
      <c r="CU31" s="138"/>
      <c r="CV31" s="137" t="s">
        <v>125</v>
      </c>
      <c r="CW31" s="138" t="str">
        <f aca="false">IF(中学生種目登録!$G97="","",中学生種目登録!$G97)</f>
        <v/>
      </c>
      <c r="CX31" s="138"/>
      <c r="CY31" s="138"/>
      <c r="CZ31" s="138"/>
      <c r="DA31" s="120"/>
      <c r="DB31" s="137" t="s">
        <v>125</v>
      </c>
      <c r="DC31" s="138" t="str">
        <f aca="false">IF(中学生種目登録!$G98="","",中学生種目登録!$G98)</f>
        <v/>
      </c>
      <c r="DD31" s="138"/>
      <c r="DE31" s="138"/>
      <c r="DF31" s="138"/>
    </row>
    <row r="32" customFormat="false" ht="47.45" hidden="false" customHeight="true" outlineLevel="0" collapsed="false">
      <c r="A32" s="120"/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120"/>
      <c r="AU32" s="120"/>
      <c r="AV32" s="120"/>
      <c r="AW32" s="120"/>
      <c r="AX32" s="120"/>
      <c r="AY32" s="120"/>
      <c r="AZ32" s="120"/>
      <c r="BA32" s="120"/>
      <c r="BB32" s="120"/>
      <c r="BC32" s="120"/>
      <c r="BD32" s="120"/>
      <c r="BE32" s="120"/>
      <c r="BF32" s="120"/>
      <c r="BG32" s="120"/>
      <c r="BH32" s="120"/>
      <c r="BI32" s="120"/>
      <c r="BJ32" s="120"/>
      <c r="BK32" s="120"/>
      <c r="BL32" s="120"/>
      <c r="BM32" s="120"/>
      <c r="BN32" s="120"/>
      <c r="BO32" s="120"/>
      <c r="BP32" s="120"/>
      <c r="BQ32" s="120"/>
      <c r="BR32" s="120"/>
      <c r="BS32" s="120"/>
      <c r="BT32" s="120"/>
      <c r="BU32" s="120"/>
      <c r="BV32" s="120"/>
      <c r="BW32" s="120"/>
      <c r="BX32" s="120"/>
      <c r="BY32" s="120"/>
      <c r="BZ32" s="120"/>
      <c r="CA32" s="120"/>
      <c r="CB32" s="120"/>
      <c r="CC32" s="120"/>
      <c r="CD32" s="120"/>
      <c r="CE32" s="120"/>
      <c r="CF32" s="120"/>
      <c r="CG32" s="120"/>
      <c r="CH32" s="120"/>
      <c r="CI32" s="120"/>
      <c r="CJ32" s="120"/>
      <c r="CK32" s="120"/>
      <c r="CL32" s="120"/>
      <c r="CM32" s="120"/>
      <c r="CN32" s="120"/>
      <c r="CO32" s="120"/>
      <c r="CP32" s="120"/>
      <c r="CQ32" s="120"/>
      <c r="CR32" s="120"/>
      <c r="CS32" s="120"/>
      <c r="CT32" s="120"/>
      <c r="CU32" s="120"/>
      <c r="CV32" s="120"/>
      <c r="CW32" s="120"/>
      <c r="CX32" s="120"/>
      <c r="CY32" s="120"/>
      <c r="CZ32" s="120"/>
      <c r="DA32" s="120"/>
      <c r="DB32" s="120"/>
      <c r="DC32" s="120"/>
      <c r="DD32" s="120"/>
      <c r="DE32" s="120"/>
      <c r="DF32" s="120"/>
    </row>
    <row r="33" customFormat="false" ht="14.85" hidden="false" customHeight="true" outlineLevel="0" collapsed="false">
      <c r="A33" s="120" t="s">
        <v>114</v>
      </c>
      <c r="B33" s="120"/>
      <c r="C33" s="120"/>
      <c r="D33" s="120"/>
      <c r="E33" s="121" t="n">
        <v>7</v>
      </c>
      <c r="F33" s="120"/>
      <c r="G33" s="120" t="s">
        <v>114</v>
      </c>
      <c r="H33" s="120"/>
      <c r="I33" s="120"/>
      <c r="J33" s="120"/>
      <c r="K33" s="121" t="n">
        <v>8</v>
      </c>
      <c r="L33" s="120" t="s">
        <v>114</v>
      </c>
      <c r="M33" s="120"/>
      <c r="N33" s="120"/>
      <c r="O33" s="120"/>
      <c r="P33" s="121" t="n">
        <v>15</v>
      </c>
      <c r="Q33" s="120"/>
      <c r="R33" s="120" t="s">
        <v>114</v>
      </c>
      <c r="S33" s="120"/>
      <c r="T33" s="120"/>
      <c r="U33" s="120"/>
      <c r="V33" s="121" t="n">
        <v>16</v>
      </c>
      <c r="W33" s="120" t="s">
        <v>114</v>
      </c>
      <c r="X33" s="120"/>
      <c r="Y33" s="120"/>
      <c r="Z33" s="120"/>
      <c r="AA33" s="121" t="n">
        <v>23</v>
      </c>
      <c r="AB33" s="120"/>
      <c r="AC33" s="120" t="s">
        <v>114</v>
      </c>
      <c r="AD33" s="120"/>
      <c r="AE33" s="120"/>
      <c r="AF33" s="120"/>
      <c r="AG33" s="121" t="n">
        <v>24</v>
      </c>
      <c r="AH33" s="120" t="s">
        <v>114</v>
      </c>
      <c r="AI33" s="120"/>
      <c r="AJ33" s="120"/>
      <c r="AK33" s="120"/>
      <c r="AL33" s="121" t="n">
        <v>31</v>
      </c>
      <c r="AM33" s="120"/>
      <c r="AN33" s="120" t="s">
        <v>114</v>
      </c>
      <c r="AO33" s="120"/>
      <c r="AP33" s="120"/>
      <c r="AQ33" s="120"/>
      <c r="AR33" s="121" t="n">
        <v>32</v>
      </c>
      <c r="AS33" s="120" t="s">
        <v>114</v>
      </c>
      <c r="AT33" s="120"/>
      <c r="AU33" s="120"/>
      <c r="AV33" s="120"/>
      <c r="AW33" s="121" t="n">
        <v>39</v>
      </c>
      <c r="AX33" s="120"/>
      <c r="AY33" s="120" t="s">
        <v>114</v>
      </c>
      <c r="AZ33" s="120"/>
      <c r="BA33" s="120"/>
      <c r="BB33" s="120"/>
      <c r="BC33" s="121" t="n">
        <v>40</v>
      </c>
      <c r="BD33" s="120" t="s">
        <v>114</v>
      </c>
      <c r="BE33" s="120"/>
      <c r="BF33" s="120"/>
      <c r="BG33" s="120"/>
      <c r="BH33" s="121" t="n">
        <v>47</v>
      </c>
      <c r="BI33" s="120"/>
      <c r="BJ33" s="120" t="s">
        <v>114</v>
      </c>
      <c r="BK33" s="120"/>
      <c r="BL33" s="120"/>
      <c r="BM33" s="120"/>
      <c r="BN33" s="121" t="n">
        <v>48</v>
      </c>
      <c r="BO33" s="120" t="s">
        <v>114</v>
      </c>
      <c r="BP33" s="120"/>
      <c r="BQ33" s="120"/>
      <c r="BR33" s="120"/>
      <c r="BS33" s="121" t="n">
        <v>55</v>
      </c>
      <c r="BT33" s="120"/>
      <c r="BU33" s="120" t="s">
        <v>114</v>
      </c>
      <c r="BV33" s="120"/>
      <c r="BW33" s="120"/>
      <c r="BX33" s="120"/>
      <c r="BY33" s="121" t="n">
        <v>56</v>
      </c>
      <c r="BZ33" s="120" t="s">
        <v>114</v>
      </c>
      <c r="CA33" s="120"/>
      <c r="CB33" s="120"/>
      <c r="CC33" s="120"/>
      <c r="CD33" s="121" t="n">
        <v>63</v>
      </c>
      <c r="CE33" s="120"/>
      <c r="CF33" s="120" t="s">
        <v>114</v>
      </c>
      <c r="CG33" s="120"/>
      <c r="CH33" s="120"/>
      <c r="CI33" s="120"/>
      <c r="CJ33" s="121" t="n">
        <v>64</v>
      </c>
      <c r="CK33" s="120" t="s">
        <v>114</v>
      </c>
      <c r="CL33" s="120"/>
      <c r="CM33" s="120"/>
      <c r="CN33" s="120"/>
      <c r="CO33" s="121" t="n">
        <v>71</v>
      </c>
      <c r="CP33" s="120"/>
      <c r="CQ33" s="120" t="s">
        <v>114</v>
      </c>
      <c r="CR33" s="120"/>
      <c r="CS33" s="120"/>
      <c r="CT33" s="120"/>
      <c r="CU33" s="121" t="n">
        <v>72</v>
      </c>
      <c r="CV33" s="120" t="s">
        <v>114</v>
      </c>
      <c r="CW33" s="120"/>
      <c r="CX33" s="120"/>
      <c r="CY33" s="120"/>
      <c r="CZ33" s="121" t="n">
        <v>79</v>
      </c>
      <c r="DA33" s="120"/>
      <c r="DB33" s="120" t="s">
        <v>114</v>
      </c>
      <c r="DC33" s="120"/>
      <c r="DD33" s="120"/>
      <c r="DE33" s="120"/>
      <c r="DF33" s="121" t="n">
        <v>80</v>
      </c>
    </row>
    <row r="34" customFormat="false" ht="10.35" hidden="false" customHeight="true" outlineLevel="0" collapsed="false">
      <c r="A34" s="122" t="s">
        <v>115</v>
      </c>
      <c r="B34" s="123" t="str">
        <f aca="false">IF(B41="","",IF(COUNTIF(B38,"*女*"),VLOOKUP(B41,出場選手データ中学生女子!$A$3:$F$81,3,FALSE()),VLOOKUP(B41,出場選手データ中学生男子!$A$3:$F$79,3,FALSE())))</f>
        <v/>
      </c>
      <c r="C34" s="123" t="e">
        <f aca="false">#REF!</f>
        <v>#REF!</v>
      </c>
      <c r="D34" s="124" t="s">
        <v>116</v>
      </c>
      <c r="E34" s="125" t="str">
        <f aca="false">IF(B38="","",IF(COUNTIF(B38,"*女*"),"女","男"))</f>
        <v/>
      </c>
      <c r="F34" s="120"/>
      <c r="G34" s="122" t="s">
        <v>115</v>
      </c>
      <c r="H34" s="123" t="str">
        <f aca="false">IF(H41="","",IF(COUNTIF(H38,"*女*"),VLOOKUP(H41,出場選手データ中学生女子!$A$3:$F$81,3,FALSE()),VLOOKUP(H41,出場選手データ中学生男子!$A$3:$F$79,3,FALSE())))</f>
        <v/>
      </c>
      <c r="I34" s="123" t="e">
        <f aca="false">#REF!</f>
        <v>#REF!</v>
      </c>
      <c r="J34" s="124" t="s">
        <v>116</v>
      </c>
      <c r="K34" s="125" t="str">
        <f aca="false">IF(H38="","",IF(COUNTIF(H38,"*女*"),"女","男"))</f>
        <v/>
      </c>
      <c r="L34" s="122" t="s">
        <v>115</v>
      </c>
      <c r="M34" s="123" t="str">
        <f aca="false">IF(M41="","",IF(COUNTIF(M38,"*女*"),VLOOKUP(M41,出場選手データ中学生女子!$A$3:$F$81,3,FALSE()),VLOOKUP(M41,出場選手データ中学生男子!$A$3:$F$79,3,FALSE())))</f>
        <v/>
      </c>
      <c r="N34" s="123" t="e">
        <f aca="false">#REF!</f>
        <v>#REF!</v>
      </c>
      <c r="O34" s="124" t="s">
        <v>116</v>
      </c>
      <c r="P34" s="125" t="str">
        <f aca="false">IF(M38="","",IF(COUNTIF(M38,"*女*"),"女","男"))</f>
        <v/>
      </c>
      <c r="Q34" s="120"/>
      <c r="R34" s="122" t="s">
        <v>115</v>
      </c>
      <c r="S34" s="123" t="str">
        <f aca="false">IF(S41="","",IF(COUNTIF(S38,"*女*"),VLOOKUP(S41,出場選手データ中学生女子!$A$3:$F$81,3,FALSE()),VLOOKUP(S41,出場選手データ中学生男子!$A$3:$F$79,3,FALSE())))</f>
        <v/>
      </c>
      <c r="T34" s="123" t="e">
        <f aca="false">#REF!</f>
        <v>#REF!</v>
      </c>
      <c r="U34" s="124" t="s">
        <v>116</v>
      </c>
      <c r="V34" s="125" t="str">
        <f aca="false">IF(S38="","",IF(COUNTIF(S38,"*女*"),"女","男"))</f>
        <v/>
      </c>
      <c r="W34" s="122" t="s">
        <v>115</v>
      </c>
      <c r="X34" s="123" t="str">
        <f aca="false">IF(X41="","",IF(COUNTIF(X38,"*女*"),VLOOKUP(X41,出場選手データ中学生女子!$A$3:$F$81,3,FALSE()),VLOOKUP(X41,出場選手データ中学生男子!$A$3:$F$79,3,FALSE())))</f>
        <v/>
      </c>
      <c r="Y34" s="123" t="e">
        <f aca="false">#REF!</f>
        <v>#REF!</v>
      </c>
      <c r="Z34" s="124" t="s">
        <v>116</v>
      </c>
      <c r="AA34" s="125" t="str">
        <f aca="false">IF(X38="","",IF(COUNTIF(X38,"*女*"),"女","男"))</f>
        <v/>
      </c>
      <c r="AB34" s="120"/>
      <c r="AC34" s="122" t="s">
        <v>115</v>
      </c>
      <c r="AD34" s="123" t="str">
        <f aca="false">IF(AD41="","",IF(COUNTIF(AD38,"*女*"),VLOOKUP(AD41,出場選手データ中学生女子!$A$3:$F$81,3,FALSE()),VLOOKUP(AD41,出場選手データ中学生男子!$A$3:$F$79,3,FALSE())))</f>
        <v/>
      </c>
      <c r="AE34" s="123" t="e">
        <f aca="false">#REF!</f>
        <v>#REF!</v>
      </c>
      <c r="AF34" s="124" t="s">
        <v>116</v>
      </c>
      <c r="AG34" s="125" t="str">
        <f aca="false">IF(AD38="","",IF(COUNTIF(AD38,"*女*"),"女","男"))</f>
        <v/>
      </c>
      <c r="AH34" s="122" t="s">
        <v>115</v>
      </c>
      <c r="AI34" s="123" t="str">
        <f aca="false">IF(AI41="","",IF(COUNTIF(AI38,"*女*"),VLOOKUP(AI41,出場選手データ中学生女子!$A$3:$F$81,3,FALSE()),VLOOKUP(AI41,出場選手データ中学生男子!$A$3:$F$79,3,FALSE())))</f>
        <v/>
      </c>
      <c r="AJ34" s="123" t="e">
        <f aca="false">#REF!</f>
        <v>#REF!</v>
      </c>
      <c r="AK34" s="124" t="s">
        <v>116</v>
      </c>
      <c r="AL34" s="125" t="str">
        <f aca="false">IF(AI38="","",IF(COUNTIF(AI38,"*女*"),"女","男"))</f>
        <v/>
      </c>
      <c r="AM34" s="120"/>
      <c r="AN34" s="122" t="s">
        <v>115</v>
      </c>
      <c r="AO34" s="123" t="str">
        <f aca="false">IF(AO41="","",IF(COUNTIF(AO38,"*女*"),VLOOKUP(AO41,出場選手データ中学生女子!$A$3:$F$81,3,FALSE()),VLOOKUP(AO41,出場選手データ中学生男子!$A$3:$F$79,3,FALSE())))</f>
        <v/>
      </c>
      <c r="AP34" s="123" t="e">
        <f aca="false">#REF!</f>
        <v>#REF!</v>
      </c>
      <c r="AQ34" s="124" t="s">
        <v>116</v>
      </c>
      <c r="AR34" s="125" t="str">
        <f aca="false">IF(AO38="","",IF(COUNTIF(AO38,"*女*"),"女","男"))</f>
        <v/>
      </c>
      <c r="AS34" s="122" t="s">
        <v>115</v>
      </c>
      <c r="AT34" s="123" t="str">
        <f aca="false">IF(AT41="","",IF(COUNTIF(AT38,"*女*"),VLOOKUP(AT41,出場選手データ中学生女子!$A$3:$F$81,3,FALSE()),VLOOKUP(AT41,出場選手データ中学生男子!$A$3:$F$79,3,FALSE())))</f>
        <v/>
      </c>
      <c r="AU34" s="123" t="e">
        <f aca="false">#REF!</f>
        <v>#REF!</v>
      </c>
      <c r="AV34" s="124" t="s">
        <v>116</v>
      </c>
      <c r="AW34" s="125" t="str">
        <f aca="false">IF(AT38="","",IF(COUNTIF(AT38,"*女*"),"女","男"))</f>
        <v/>
      </c>
      <c r="AX34" s="120"/>
      <c r="AY34" s="122" t="s">
        <v>115</v>
      </c>
      <c r="AZ34" s="123" t="str">
        <f aca="false">IF(AZ41="","",IF(COUNTIF(AZ38,"*女*"),VLOOKUP(AZ41,出場選手データ中学生女子!$A$3:$F$81,3,FALSE()),VLOOKUP(AZ41,出場選手データ中学生男子!$A$3:$F$79,3,FALSE())))</f>
        <v/>
      </c>
      <c r="BA34" s="123" t="e">
        <f aca="false">#REF!</f>
        <v>#REF!</v>
      </c>
      <c r="BB34" s="124" t="s">
        <v>116</v>
      </c>
      <c r="BC34" s="125" t="str">
        <f aca="false">IF(AZ38="","",IF(COUNTIF(AZ38,"*女*"),"女","男"))</f>
        <v/>
      </c>
      <c r="BD34" s="122" t="s">
        <v>115</v>
      </c>
      <c r="BE34" s="123" t="str">
        <f aca="false">IF(BE41="","",IF(COUNTIF(BE38,"*女*"),VLOOKUP(BE41,出場選手データ中学生女子!$A$3:$F$81,3,FALSE()),VLOOKUP(BE41,出場選手データ中学生男子!$A$3:$F$79,3,FALSE())))</f>
        <v/>
      </c>
      <c r="BF34" s="123" t="e">
        <f aca="false">#REF!</f>
        <v>#REF!</v>
      </c>
      <c r="BG34" s="124" t="s">
        <v>116</v>
      </c>
      <c r="BH34" s="125" t="str">
        <f aca="false">IF(BE38="","",IF(COUNTIF(BE38,"*女*"),"女","男"))</f>
        <v/>
      </c>
      <c r="BI34" s="120"/>
      <c r="BJ34" s="122" t="s">
        <v>115</v>
      </c>
      <c r="BK34" s="123" t="str">
        <f aca="false">IF(BK41="","",IF(COUNTIF(BK38,"*女*"),VLOOKUP(BK41,出場選手データ中学生女子!$A$3:$F$81,3,FALSE()),VLOOKUP(BK41,出場選手データ中学生男子!$A$3:$F$79,3,FALSE())))</f>
        <v/>
      </c>
      <c r="BL34" s="123" t="e">
        <f aca="false">#REF!</f>
        <v>#REF!</v>
      </c>
      <c r="BM34" s="124" t="s">
        <v>116</v>
      </c>
      <c r="BN34" s="125" t="str">
        <f aca="false">IF(BK38="","",IF(COUNTIF(BK38,"*女*"),"女","男"))</f>
        <v/>
      </c>
      <c r="BO34" s="122" t="s">
        <v>115</v>
      </c>
      <c r="BP34" s="123" t="str">
        <f aca="false">IF(BP41="","",IF(COUNTIF(BP38,"*女*"),VLOOKUP(BP41,出場選手データ中学生女子!$A$3:$F$81,3,FALSE()),VLOOKUP(BP41,出場選手データ中学生男子!$A$3:$F$79,3,FALSE())))</f>
        <v/>
      </c>
      <c r="BQ34" s="123" t="e">
        <f aca="false">#REF!</f>
        <v>#REF!</v>
      </c>
      <c r="BR34" s="124" t="s">
        <v>116</v>
      </c>
      <c r="BS34" s="125" t="str">
        <f aca="false">IF(BP38="","",IF(COUNTIF(BP38,"*女*"),"女","男"))</f>
        <v/>
      </c>
      <c r="BT34" s="120"/>
      <c r="BU34" s="122" t="s">
        <v>115</v>
      </c>
      <c r="BV34" s="123" t="str">
        <f aca="false">IF(BV41="","",IF(COUNTIF(BV38,"*女*"),VLOOKUP(BV41,出場選手データ中学生女子!$A$3:$F$81,3,FALSE()),VLOOKUP(BV41,出場選手データ中学生男子!$A$3:$F$79,3,FALSE())))</f>
        <v/>
      </c>
      <c r="BW34" s="123" t="e">
        <f aca="false">#REF!</f>
        <v>#REF!</v>
      </c>
      <c r="BX34" s="124" t="s">
        <v>116</v>
      </c>
      <c r="BY34" s="125" t="str">
        <f aca="false">IF(BV38="","",IF(COUNTIF(BV38,"*女*"),"女","男"))</f>
        <v/>
      </c>
      <c r="BZ34" s="122" t="s">
        <v>115</v>
      </c>
      <c r="CA34" s="123" t="str">
        <f aca="false">IF(CA41="","",IF(COUNTIF(CA38,"*女*"),VLOOKUP(CA41,出場選手データ中学生女子!$A$3:$F$81,3,FALSE()),VLOOKUP(CA41,出場選手データ中学生男子!$A$3:$F$79,3,FALSE())))</f>
        <v/>
      </c>
      <c r="CB34" s="123" t="e">
        <f aca="false">#REF!</f>
        <v>#REF!</v>
      </c>
      <c r="CC34" s="124" t="s">
        <v>116</v>
      </c>
      <c r="CD34" s="125" t="str">
        <f aca="false">IF(CA38="","",IF(COUNTIF(CA38,"*女*"),"女","男"))</f>
        <v/>
      </c>
      <c r="CE34" s="120"/>
      <c r="CF34" s="122" t="s">
        <v>115</v>
      </c>
      <c r="CG34" s="123" t="str">
        <f aca="false">IF(CG41="","",IF(COUNTIF(CG38,"*女*"),VLOOKUP(CG41,出場選手データ中学生女子!$A$3:$F$81,3,FALSE()),VLOOKUP(CG41,出場選手データ中学生男子!$A$3:$F$79,3,FALSE())))</f>
        <v/>
      </c>
      <c r="CH34" s="123" t="e">
        <f aca="false">#REF!</f>
        <v>#REF!</v>
      </c>
      <c r="CI34" s="124" t="s">
        <v>116</v>
      </c>
      <c r="CJ34" s="125" t="str">
        <f aca="false">IF(CG38="","",IF(COUNTIF(CG38,"*女*"),"女","男"))</f>
        <v/>
      </c>
      <c r="CK34" s="122" t="s">
        <v>115</v>
      </c>
      <c r="CL34" s="123" t="str">
        <f aca="false">IF(CL41="","",IF(COUNTIF(CL38,"*女*"),VLOOKUP(CL41,出場選手データ中学生女子!$A$3:$F$81,3,FALSE()),VLOOKUP(CL41,出場選手データ中学生男子!$A$3:$F$79,3,FALSE())))</f>
        <v/>
      </c>
      <c r="CM34" s="123" t="e">
        <f aca="false">#REF!</f>
        <v>#REF!</v>
      </c>
      <c r="CN34" s="124" t="s">
        <v>116</v>
      </c>
      <c r="CO34" s="125" t="str">
        <f aca="false">IF(CL38="","",IF(COUNTIF(CL38,"*女*"),"女","男"))</f>
        <v/>
      </c>
      <c r="CP34" s="120"/>
      <c r="CQ34" s="122" t="s">
        <v>115</v>
      </c>
      <c r="CR34" s="123" t="str">
        <f aca="false">IF(CR41="","",IF(COUNTIF(CR38,"*女*"),VLOOKUP(CR41,出場選手データ中学生女子!$A$3:$F$81,3,FALSE()),VLOOKUP(CR41,出場選手データ中学生男子!$A$3:$F$79,3,FALSE())))</f>
        <v/>
      </c>
      <c r="CS34" s="123" t="e">
        <f aca="false">#REF!</f>
        <v>#REF!</v>
      </c>
      <c r="CT34" s="124" t="s">
        <v>116</v>
      </c>
      <c r="CU34" s="125" t="str">
        <f aca="false">IF(CR38="","",IF(COUNTIF(CR38,"*女*"),"女","男"))</f>
        <v/>
      </c>
      <c r="CV34" s="122" t="s">
        <v>115</v>
      </c>
      <c r="CW34" s="123" t="str">
        <f aca="false">IF(CW41="","",IF(COUNTIF(CW38,"*女*"),VLOOKUP(CW41,出場選手データ中学生女子!$A$3:$F$81,3,FALSE()),VLOOKUP(CW41,出場選手データ中学生男子!$A$3:$F$79,3,FALSE())))</f>
        <v/>
      </c>
      <c r="CX34" s="123" t="e">
        <f aca="false">#REF!</f>
        <v>#REF!</v>
      </c>
      <c r="CY34" s="124" t="s">
        <v>116</v>
      </c>
      <c r="CZ34" s="125" t="str">
        <f aca="false">IF(CW38="","",IF(COUNTIF(CW38,"*女*"),"女","男"))</f>
        <v/>
      </c>
      <c r="DA34" s="120"/>
      <c r="DB34" s="122" t="s">
        <v>115</v>
      </c>
      <c r="DC34" s="123" t="str">
        <f aca="false">IF(DC41="","",IF(COUNTIF(DC38,"*女*"),VLOOKUP(DC41,出場選手データ中学生女子!$A$3:$F$81,3,FALSE()),VLOOKUP(DC41,出場選手データ中学生男子!$A$3:$F$79,3,FALSE())))</f>
        <v/>
      </c>
      <c r="DD34" s="123" t="e">
        <f aca="false">#REF!</f>
        <v>#REF!</v>
      </c>
      <c r="DE34" s="124" t="s">
        <v>116</v>
      </c>
      <c r="DF34" s="125" t="str">
        <f aca="false">IF(DC38="","",IF(COUNTIF(DC38,"*女*"),"女","男"))</f>
        <v/>
      </c>
    </row>
    <row r="35" customFormat="false" ht="22.7" hidden="false" customHeight="true" outlineLevel="0" collapsed="false">
      <c r="A35" s="126" t="s">
        <v>117</v>
      </c>
      <c r="B35" s="127" t="str">
        <f aca="false">中学生種目登録!$H27</f>
        <v/>
      </c>
      <c r="C35" s="127" t="e">
        <f aca="false">#REF!</f>
        <v>#REF!</v>
      </c>
      <c r="D35" s="124"/>
      <c r="E35" s="125"/>
      <c r="F35" s="120"/>
      <c r="G35" s="126" t="s">
        <v>117</v>
      </c>
      <c r="H35" s="127" t="str">
        <f aca="false">中学生種目登録!$H28</f>
        <v/>
      </c>
      <c r="I35" s="127" t="e">
        <f aca="false">#REF!</f>
        <v>#REF!</v>
      </c>
      <c r="J35" s="124"/>
      <c r="K35" s="125"/>
      <c r="L35" s="126" t="s">
        <v>117</v>
      </c>
      <c r="M35" s="127" t="str">
        <f aca="false">中学生種目登録!$H35</f>
        <v/>
      </c>
      <c r="N35" s="127" t="e">
        <f aca="false">#REF!</f>
        <v>#REF!</v>
      </c>
      <c r="O35" s="124"/>
      <c r="P35" s="125"/>
      <c r="Q35" s="120"/>
      <c r="R35" s="126" t="s">
        <v>117</v>
      </c>
      <c r="S35" s="127" t="str">
        <f aca="false">中学生種目登録!$H36</f>
        <v/>
      </c>
      <c r="T35" s="127" t="e">
        <f aca="false">#REF!</f>
        <v>#REF!</v>
      </c>
      <c r="U35" s="124"/>
      <c r="V35" s="125"/>
      <c r="W35" s="126" t="s">
        <v>117</v>
      </c>
      <c r="X35" s="127" t="str">
        <f aca="false">中学生種目登録!$H43</f>
        <v/>
      </c>
      <c r="Y35" s="127" t="e">
        <f aca="false">#REF!</f>
        <v>#REF!</v>
      </c>
      <c r="Z35" s="124"/>
      <c r="AA35" s="125"/>
      <c r="AB35" s="120"/>
      <c r="AC35" s="126" t="s">
        <v>117</v>
      </c>
      <c r="AD35" s="127" t="str">
        <f aca="false">中学生種目登録!$H44</f>
        <v/>
      </c>
      <c r="AE35" s="127" t="e">
        <f aca="false">#REF!</f>
        <v>#REF!</v>
      </c>
      <c r="AF35" s="124"/>
      <c r="AG35" s="125"/>
      <c r="AH35" s="126" t="s">
        <v>117</v>
      </c>
      <c r="AI35" s="127" t="str">
        <f aca="false">中学生種目登録!$H51</f>
        <v/>
      </c>
      <c r="AJ35" s="127" t="e">
        <f aca="false">#REF!</f>
        <v>#REF!</v>
      </c>
      <c r="AK35" s="124"/>
      <c r="AL35" s="125"/>
      <c r="AM35" s="120"/>
      <c r="AN35" s="126" t="s">
        <v>117</v>
      </c>
      <c r="AO35" s="127" t="str">
        <f aca="false">中学生種目登録!$H52</f>
        <v/>
      </c>
      <c r="AP35" s="127" t="e">
        <f aca="false">#REF!</f>
        <v>#REF!</v>
      </c>
      <c r="AQ35" s="124"/>
      <c r="AR35" s="125"/>
      <c r="AS35" s="126" t="s">
        <v>117</v>
      </c>
      <c r="AT35" s="127" t="str">
        <f aca="false">中学生種目登録!$H59</f>
        <v/>
      </c>
      <c r="AU35" s="127" t="e">
        <f aca="false">#REF!</f>
        <v>#REF!</v>
      </c>
      <c r="AV35" s="124"/>
      <c r="AW35" s="125"/>
      <c r="AX35" s="120"/>
      <c r="AY35" s="126" t="s">
        <v>117</v>
      </c>
      <c r="AZ35" s="127" t="str">
        <f aca="false">中学生種目登録!$H60</f>
        <v/>
      </c>
      <c r="BA35" s="127" t="e">
        <f aca="false">#REF!</f>
        <v>#REF!</v>
      </c>
      <c r="BB35" s="124"/>
      <c r="BC35" s="125"/>
      <c r="BD35" s="126" t="s">
        <v>117</v>
      </c>
      <c r="BE35" s="127" t="str">
        <f aca="false">中学生種目登録!$H67</f>
        <v/>
      </c>
      <c r="BF35" s="127" t="e">
        <f aca="false">#REF!</f>
        <v>#REF!</v>
      </c>
      <c r="BG35" s="124"/>
      <c r="BH35" s="125"/>
      <c r="BI35" s="120"/>
      <c r="BJ35" s="126" t="s">
        <v>117</v>
      </c>
      <c r="BK35" s="127" t="str">
        <f aca="false">中学生種目登録!$H68</f>
        <v/>
      </c>
      <c r="BL35" s="127" t="e">
        <f aca="false">#REF!</f>
        <v>#REF!</v>
      </c>
      <c r="BM35" s="124"/>
      <c r="BN35" s="125"/>
      <c r="BO35" s="126" t="s">
        <v>117</v>
      </c>
      <c r="BP35" s="127" t="str">
        <f aca="false">中学生種目登録!$H75</f>
        <v/>
      </c>
      <c r="BQ35" s="127" t="e">
        <f aca="false">#REF!</f>
        <v>#REF!</v>
      </c>
      <c r="BR35" s="124"/>
      <c r="BS35" s="125"/>
      <c r="BT35" s="120"/>
      <c r="BU35" s="126" t="s">
        <v>117</v>
      </c>
      <c r="BV35" s="127" t="str">
        <f aca="false">中学生種目登録!$H76</f>
        <v/>
      </c>
      <c r="BW35" s="127" t="e">
        <f aca="false">#REF!</f>
        <v>#REF!</v>
      </c>
      <c r="BX35" s="124"/>
      <c r="BY35" s="125"/>
      <c r="BZ35" s="126" t="s">
        <v>117</v>
      </c>
      <c r="CA35" s="127" t="str">
        <f aca="false">中学生種目登録!$H83</f>
        <v/>
      </c>
      <c r="CB35" s="127" t="e">
        <f aca="false">#REF!</f>
        <v>#REF!</v>
      </c>
      <c r="CC35" s="124"/>
      <c r="CD35" s="125"/>
      <c r="CE35" s="120"/>
      <c r="CF35" s="126" t="s">
        <v>117</v>
      </c>
      <c r="CG35" s="127" t="str">
        <f aca="false">中学生種目登録!$H84</f>
        <v/>
      </c>
      <c r="CH35" s="127" t="e">
        <f aca="false">#REF!</f>
        <v>#REF!</v>
      </c>
      <c r="CI35" s="124"/>
      <c r="CJ35" s="125"/>
      <c r="CK35" s="126" t="s">
        <v>117</v>
      </c>
      <c r="CL35" s="127" t="str">
        <f aca="false">中学生種目登録!$H91</f>
        <v/>
      </c>
      <c r="CM35" s="127" t="e">
        <f aca="false">#REF!</f>
        <v>#REF!</v>
      </c>
      <c r="CN35" s="124"/>
      <c r="CO35" s="125"/>
      <c r="CP35" s="120"/>
      <c r="CQ35" s="126" t="s">
        <v>117</v>
      </c>
      <c r="CR35" s="127" t="str">
        <f aca="false">中学生種目登録!$H92</f>
        <v/>
      </c>
      <c r="CS35" s="127" t="e">
        <f aca="false">#REF!</f>
        <v>#REF!</v>
      </c>
      <c r="CT35" s="124"/>
      <c r="CU35" s="125"/>
      <c r="CV35" s="126" t="s">
        <v>117</v>
      </c>
      <c r="CW35" s="127" t="str">
        <f aca="false">中学生種目登録!$H99</f>
        <v/>
      </c>
      <c r="CX35" s="127" t="e">
        <f aca="false">#REF!</f>
        <v>#REF!</v>
      </c>
      <c r="CY35" s="124"/>
      <c r="CZ35" s="125"/>
      <c r="DA35" s="120"/>
      <c r="DB35" s="126" t="s">
        <v>117</v>
      </c>
      <c r="DC35" s="127" t="str">
        <f aca="false">中学生種目登録!$H100</f>
        <v/>
      </c>
      <c r="DD35" s="127" t="e">
        <f aca="false">#REF!</f>
        <v>#REF!</v>
      </c>
      <c r="DE35" s="124"/>
      <c r="DF35" s="125"/>
    </row>
    <row r="36" customFormat="false" ht="16.5" hidden="false" customHeight="true" outlineLevel="0" collapsed="false">
      <c r="A36" s="128" t="s">
        <v>118</v>
      </c>
      <c r="B36" s="129" t="str">
        <f aca="false">IF(B38="","",中学生種目登録!$D$3)</f>
        <v/>
      </c>
      <c r="C36" s="129"/>
      <c r="D36" s="130" t="s">
        <v>119</v>
      </c>
      <c r="E36" s="131" t="str">
        <f aca="false">中学生種目登録!$I27</f>
        <v/>
      </c>
      <c r="F36" s="120"/>
      <c r="G36" s="128" t="s">
        <v>118</v>
      </c>
      <c r="H36" s="129" t="str">
        <f aca="false">IF(H38="","",中学生種目登録!$D$3)</f>
        <v/>
      </c>
      <c r="I36" s="129"/>
      <c r="J36" s="130" t="s">
        <v>119</v>
      </c>
      <c r="K36" s="131" t="str">
        <f aca="false">中学生種目登録!$I28</f>
        <v/>
      </c>
      <c r="L36" s="128" t="s">
        <v>118</v>
      </c>
      <c r="M36" s="129" t="str">
        <f aca="false">IF(M38="","",中学生種目登録!$D$3)</f>
        <v/>
      </c>
      <c r="N36" s="129"/>
      <c r="O36" s="130" t="s">
        <v>119</v>
      </c>
      <c r="P36" s="131" t="str">
        <f aca="false">中学生種目登録!$I35</f>
        <v/>
      </c>
      <c r="Q36" s="120"/>
      <c r="R36" s="128" t="s">
        <v>118</v>
      </c>
      <c r="S36" s="129" t="str">
        <f aca="false">IF(S38="","",中学生種目登録!$D$3)</f>
        <v/>
      </c>
      <c r="T36" s="129"/>
      <c r="U36" s="130" t="s">
        <v>119</v>
      </c>
      <c r="V36" s="131" t="str">
        <f aca="false">中学生種目登録!$I36</f>
        <v/>
      </c>
      <c r="W36" s="128" t="s">
        <v>118</v>
      </c>
      <c r="X36" s="129" t="str">
        <f aca="false">IF(X38="","",中学生種目登録!$D$3)</f>
        <v/>
      </c>
      <c r="Y36" s="129"/>
      <c r="Z36" s="130" t="s">
        <v>119</v>
      </c>
      <c r="AA36" s="131" t="str">
        <f aca="false">中学生種目登録!$I43</f>
        <v/>
      </c>
      <c r="AB36" s="120"/>
      <c r="AC36" s="128" t="s">
        <v>118</v>
      </c>
      <c r="AD36" s="129" t="str">
        <f aca="false">IF(AD38="","",中学生種目登録!$D$3)</f>
        <v/>
      </c>
      <c r="AE36" s="129"/>
      <c r="AF36" s="130" t="s">
        <v>119</v>
      </c>
      <c r="AG36" s="131" t="str">
        <f aca="false">中学生種目登録!$I44</f>
        <v/>
      </c>
      <c r="AH36" s="128" t="s">
        <v>118</v>
      </c>
      <c r="AI36" s="129" t="str">
        <f aca="false">IF(AI38="","",中学生種目登録!$D$3)</f>
        <v/>
      </c>
      <c r="AJ36" s="129"/>
      <c r="AK36" s="130" t="s">
        <v>119</v>
      </c>
      <c r="AL36" s="131" t="str">
        <f aca="false">中学生種目登録!$I51</f>
        <v/>
      </c>
      <c r="AM36" s="120"/>
      <c r="AN36" s="128" t="s">
        <v>118</v>
      </c>
      <c r="AO36" s="129" t="str">
        <f aca="false">IF(AO38="","",中学生種目登録!$D$3)</f>
        <v/>
      </c>
      <c r="AP36" s="129"/>
      <c r="AQ36" s="130" t="s">
        <v>119</v>
      </c>
      <c r="AR36" s="131" t="str">
        <f aca="false">中学生種目登録!$I52</f>
        <v/>
      </c>
      <c r="AS36" s="128" t="s">
        <v>118</v>
      </c>
      <c r="AT36" s="129" t="str">
        <f aca="false">IF(AT38="","",中学生種目登録!$D$3)</f>
        <v/>
      </c>
      <c r="AU36" s="129"/>
      <c r="AV36" s="130" t="s">
        <v>119</v>
      </c>
      <c r="AW36" s="131" t="str">
        <f aca="false">中学生種目登録!$I59</f>
        <v/>
      </c>
      <c r="AX36" s="120"/>
      <c r="AY36" s="128" t="s">
        <v>118</v>
      </c>
      <c r="AZ36" s="129" t="str">
        <f aca="false">IF(AZ38="","",中学生種目登録!$D$3)</f>
        <v/>
      </c>
      <c r="BA36" s="129"/>
      <c r="BB36" s="130" t="s">
        <v>119</v>
      </c>
      <c r="BC36" s="131" t="str">
        <f aca="false">中学生種目登録!$I60</f>
        <v/>
      </c>
      <c r="BD36" s="128" t="s">
        <v>118</v>
      </c>
      <c r="BE36" s="129" t="str">
        <f aca="false">IF(BE38="","",中学生種目登録!$D$3)</f>
        <v/>
      </c>
      <c r="BF36" s="129"/>
      <c r="BG36" s="130" t="s">
        <v>119</v>
      </c>
      <c r="BH36" s="131" t="str">
        <f aca="false">中学生種目登録!$I67</f>
        <v/>
      </c>
      <c r="BI36" s="120"/>
      <c r="BJ36" s="128" t="s">
        <v>118</v>
      </c>
      <c r="BK36" s="129" t="str">
        <f aca="false">IF(BK38="","",中学生種目登録!$D$3)</f>
        <v/>
      </c>
      <c r="BL36" s="129"/>
      <c r="BM36" s="130" t="s">
        <v>119</v>
      </c>
      <c r="BN36" s="131" t="str">
        <f aca="false">中学生種目登録!$I68</f>
        <v/>
      </c>
      <c r="BO36" s="128" t="s">
        <v>118</v>
      </c>
      <c r="BP36" s="129" t="str">
        <f aca="false">IF(BP38="","",中学生種目登録!$D$3)</f>
        <v/>
      </c>
      <c r="BQ36" s="129"/>
      <c r="BR36" s="130" t="s">
        <v>119</v>
      </c>
      <c r="BS36" s="131" t="str">
        <f aca="false">中学生種目登録!$I75</f>
        <v/>
      </c>
      <c r="BT36" s="120"/>
      <c r="BU36" s="128" t="s">
        <v>118</v>
      </c>
      <c r="BV36" s="129" t="str">
        <f aca="false">IF(BV38="","",中学生種目登録!$D$3)</f>
        <v/>
      </c>
      <c r="BW36" s="129"/>
      <c r="BX36" s="130" t="s">
        <v>119</v>
      </c>
      <c r="BY36" s="131" t="str">
        <f aca="false">中学生種目登録!$I76</f>
        <v/>
      </c>
      <c r="BZ36" s="128" t="s">
        <v>118</v>
      </c>
      <c r="CA36" s="129" t="str">
        <f aca="false">IF(CA38="","",中学生種目登録!$D$3)</f>
        <v/>
      </c>
      <c r="CB36" s="129"/>
      <c r="CC36" s="130" t="s">
        <v>119</v>
      </c>
      <c r="CD36" s="131" t="str">
        <f aca="false">中学生種目登録!$I83</f>
        <v/>
      </c>
      <c r="CE36" s="120"/>
      <c r="CF36" s="128" t="s">
        <v>118</v>
      </c>
      <c r="CG36" s="129" t="str">
        <f aca="false">IF(CG38="","",中学生種目登録!$D$3)</f>
        <v/>
      </c>
      <c r="CH36" s="129"/>
      <c r="CI36" s="130" t="s">
        <v>119</v>
      </c>
      <c r="CJ36" s="131" t="str">
        <f aca="false">中学生種目登録!$I84</f>
        <v/>
      </c>
      <c r="CK36" s="128" t="s">
        <v>118</v>
      </c>
      <c r="CL36" s="129" t="str">
        <f aca="false">IF(CL38="","",中学生種目登録!$D$3)</f>
        <v/>
      </c>
      <c r="CM36" s="129"/>
      <c r="CN36" s="130" t="s">
        <v>119</v>
      </c>
      <c r="CO36" s="131" t="str">
        <f aca="false">中学生種目登録!$I91</f>
        <v/>
      </c>
      <c r="CP36" s="120"/>
      <c r="CQ36" s="128" t="s">
        <v>118</v>
      </c>
      <c r="CR36" s="129" t="str">
        <f aca="false">IF(CR38="","",中学生種目登録!$D$3)</f>
        <v/>
      </c>
      <c r="CS36" s="129"/>
      <c r="CT36" s="130" t="s">
        <v>119</v>
      </c>
      <c r="CU36" s="131" t="str">
        <f aca="false">中学生種目登録!$I92</f>
        <v/>
      </c>
      <c r="CV36" s="128" t="s">
        <v>118</v>
      </c>
      <c r="CW36" s="129" t="str">
        <f aca="false">IF(CW38="","",中学生種目登録!$D$3)</f>
        <v/>
      </c>
      <c r="CX36" s="129"/>
      <c r="CY36" s="130" t="s">
        <v>119</v>
      </c>
      <c r="CZ36" s="131" t="str">
        <f aca="false">中学生種目登録!$I99</f>
        <v/>
      </c>
      <c r="DA36" s="120"/>
      <c r="DB36" s="128" t="s">
        <v>118</v>
      </c>
      <c r="DC36" s="129" t="str">
        <f aca="false">IF(DC38="","",中学生種目登録!$D$3)</f>
        <v/>
      </c>
      <c r="DD36" s="129"/>
      <c r="DE36" s="130" t="s">
        <v>119</v>
      </c>
      <c r="DF36" s="131" t="str">
        <f aca="false">中学生種目登録!$I100</f>
        <v/>
      </c>
    </row>
    <row r="37" customFormat="false" ht="16.5" hidden="false" customHeight="true" outlineLevel="0" collapsed="false">
      <c r="A37" s="126" t="s">
        <v>120</v>
      </c>
      <c r="B37" s="129"/>
      <c r="C37" s="129"/>
      <c r="D37" s="130" t="s">
        <v>121</v>
      </c>
      <c r="E37" s="131"/>
      <c r="F37" s="120"/>
      <c r="G37" s="126" t="s">
        <v>120</v>
      </c>
      <c r="H37" s="129"/>
      <c r="I37" s="129"/>
      <c r="J37" s="130" t="s">
        <v>121</v>
      </c>
      <c r="K37" s="131"/>
      <c r="L37" s="126" t="s">
        <v>120</v>
      </c>
      <c r="M37" s="129"/>
      <c r="N37" s="129"/>
      <c r="O37" s="130" t="s">
        <v>121</v>
      </c>
      <c r="P37" s="131"/>
      <c r="Q37" s="120"/>
      <c r="R37" s="126" t="s">
        <v>120</v>
      </c>
      <c r="S37" s="129"/>
      <c r="T37" s="129"/>
      <c r="U37" s="130" t="s">
        <v>121</v>
      </c>
      <c r="V37" s="131"/>
      <c r="W37" s="126" t="s">
        <v>120</v>
      </c>
      <c r="X37" s="129"/>
      <c r="Y37" s="129"/>
      <c r="Z37" s="130" t="s">
        <v>121</v>
      </c>
      <c r="AA37" s="131"/>
      <c r="AB37" s="120"/>
      <c r="AC37" s="126" t="s">
        <v>120</v>
      </c>
      <c r="AD37" s="129"/>
      <c r="AE37" s="129"/>
      <c r="AF37" s="130" t="s">
        <v>121</v>
      </c>
      <c r="AG37" s="131"/>
      <c r="AH37" s="126" t="s">
        <v>120</v>
      </c>
      <c r="AI37" s="129"/>
      <c r="AJ37" s="129"/>
      <c r="AK37" s="130" t="s">
        <v>121</v>
      </c>
      <c r="AL37" s="131"/>
      <c r="AM37" s="120"/>
      <c r="AN37" s="126" t="s">
        <v>120</v>
      </c>
      <c r="AO37" s="129"/>
      <c r="AP37" s="129"/>
      <c r="AQ37" s="130" t="s">
        <v>121</v>
      </c>
      <c r="AR37" s="131"/>
      <c r="AS37" s="126" t="s">
        <v>120</v>
      </c>
      <c r="AT37" s="129"/>
      <c r="AU37" s="129"/>
      <c r="AV37" s="130" t="s">
        <v>121</v>
      </c>
      <c r="AW37" s="131"/>
      <c r="AX37" s="120"/>
      <c r="AY37" s="126" t="s">
        <v>120</v>
      </c>
      <c r="AZ37" s="129"/>
      <c r="BA37" s="129"/>
      <c r="BB37" s="130" t="s">
        <v>121</v>
      </c>
      <c r="BC37" s="131"/>
      <c r="BD37" s="126" t="s">
        <v>120</v>
      </c>
      <c r="BE37" s="129"/>
      <c r="BF37" s="129"/>
      <c r="BG37" s="130" t="s">
        <v>121</v>
      </c>
      <c r="BH37" s="131"/>
      <c r="BI37" s="120"/>
      <c r="BJ37" s="126" t="s">
        <v>120</v>
      </c>
      <c r="BK37" s="129"/>
      <c r="BL37" s="129"/>
      <c r="BM37" s="130" t="s">
        <v>121</v>
      </c>
      <c r="BN37" s="131"/>
      <c r="BO37" s="126" t="s">
        <v>120</v>
      </c>
      <c r="BP37" s="129"/>
      <c r="BQ37" s="129"/>
      <c r="BR37" s="130" t="s">
        <v>121</v>
      </c>
      <c r="BS37" s="131"/>
      <c r="BT37" s="120"/>
      <c r="BU37" s="126" t="s">
        <v>120</v>
      </c>
      <c r="BV37" s="129"/>
      <c r="BW37" s="129"/>
      <c r="BX37" s="130" t="s">
        <v>121</v>
      </c>
      <c r="BY37" s="131"/>
      <c r="BZ37" s="126" t="s">
        <v>120</v>
      </c>
      <c r="CA37" s="129"/>
      <c r="CB37" s="129"/>
      <c r="CC37" s="130" t="s">
        <v>121</v>
      </c>
      <c r="CD37" s="131"/>
      <c r="CE37" s="120"/>
      <c r="CF37" s="126" t="s">
        <v>120</v>
      </c>
      <c r="CG37" s="129"/>
      <c r="CH37" s="129"/>
      <c r="CI37" s="130" t="s">
        <v>121</v>
      </c>
      <c r="CJ37" s="131"/>
      <c r="CK37" s="126" t="s">
        <v>120</v>
      </c>
      <c r="CL37" s="129"/>
      <c r="CM37" s="129"/>
      <c r="CN37" s="130" t="s">
        <v>121</v>
      </c>
      <c r="CO37" s="131"/>
      <c r="CP37" s="120"/>
      <c r="CQ37" s="126" t="s">
        <v>120</v>
      </c>
      <c r="CR37" s="129"/>
      <c r="CS37" s="129"/>
      <c r="CT37" s="130" t="s">
        <v>121</v>
      </c>
      <c r="CU37" s="131"/>
      <c r="CV37" s="126" t="s">
        <v>120</v>
      </c>
      <c r="CW37" s="129"/>
      <c r="CX37" s="129"/>
      <c r="CY37" s="130" t="s">
        <v>121</v>
      </c>
      <c r="CZ37" s="131"/>
      <c r="DA37" s="120"/>
      <c r="DB37" s="126" t="s">
        <v>120</v>
      </c>
      <c r="DC37" s="129"/>
      <c r="DD37" s="129"/>
      <c r="DE37" s="130" t="s">
        <v>121</v>
      </c>
      <c r="DF37" s="131"/>
    </row>
    <row r="38" customFormat="false" ht="33" hidden="false" customHeight="true" outlineLevel="0" collapsed="false">
      <c r="A38" s="132" t="s">
        <v>122</v>
      </c>
      <c r="B38" s="131" t="str">
        <f aca="false">中学生種目登録!$C27&amp;中学生種目登録!$D27</f>
        <v/>
      </c>
      <c r="C38" s="131"/>
      <c r="D38" s="131"/>
      <c r="E38" s="131"/>
      <c r="F38" s="120"/>
      <c r="G38" s="132" t="s">
        <v>122</v>
      </c>
      <c r="H38" s="131" t="str">
        <f aca="false">中学生種目登録!$C28&amp;中学生種目登録!$D28</f>
        <v/>
      </c>
      <c r="I38" s="131"/>
      <c r="J38" s="131"/>
      <c r="K38" s="131"/>
      <c r="L38" s="132" t="s">
        <v>122</v>
      </c>
      <c r="M38" s="131" t="str">
        <f aca="false">中学生種目登録!$C35&amp;中学生種目登録!$D35</f>
        <v/>
      </c>
      <c r="N38" s="131"/>
      <c r="O38" s="131"/>
      <c r="P38" s="131"/>
      <c r="Q38" s="120"/>
      <c r="R38" s="132" t="s">
        <v>122</v>
      </c>
      <c r="S38" s="131" t="str">
        <f aca="false">中学生種目登録!$C36&amp;中学生種目登録!$D36</f>
        <v/>
      </c>
      <c r="T38" s="131"/>
      <c r="U38" s="131"/>
      <c r="V38" s="131"/>
      <c r="W38" s="132" t="s">
        <v>122</v>
      </c>
      <c r="X38" s="131" t="str">
        <f aca="false">中学生種目登録!$C43&amp;中学生種目登録!$D43</f>
        <v/>
      </c>
      <c r="Y38" s="131"/>
      <c r="Z38" s="131"/>
      <c r="AA38" s="131"/>
      <c r="AB38" s="120"/>
      <c r="AC38" s="132" t="s">
        <v>122</v>
      </c>
      <c r="AD38" s="131" t="str">
        <f aca="false">中学生種目登録!$C44&amp;中学生種目登録!$D44</f>
        <v/>
      </c>
      <c r="AE38" s="131"/>
      <c r="AF38" s="131"/>
      <c r="AG38" s="131"/>
      <c r="AH38" s="132" t="s">
        <v>122</v>
      </c>
      <c r="AI38" s="131" t="str">
        <f aca="false">中学生種目登録!$C51&amp;中学生種目登録!$D51</f>
        <v/>
      </c>
      <c r="AJ38" s="131"/>
      <c r="AK38" s="131"/>
      <c r="AL38" s="131"/>
      <c r="AM38" s="120"/>
      <c r="AN38" s="132" t="s">
        <v>122</v>
      </c>
      <c r="AO38" s="131" t="str">
        <f aca="false">中学生種目登録!$C52&amp;中学生種目登録!$D52</f>
        <v/>
      </c>
      <c r="AP38" s="131"/>
      <c r="AQ38" s="131"/>
      <c r="AR38" s="131"/>
      <c r="AS38" s="132" t="s">
        <v>122</v>
      </c>
      <c r="AT38" s="131" t="str">
        <f aca="false">中学生種目登録!$C59&amp;中学生種目登録!$D59</f>
        <v/>
      </c>
      <c r="AU38" s="131"/>
      <c r="AV38" s="131"/>
      <c r="AW38" s="131"/>
      <c r="AX38" s="120"/>
      <c r="AY38" s="132" t="s">
        <v>122</v>
      </c>
      <c r="AZ38" s="131" t="str">
        <f aca="false">中学生種目登録!$C60&amp;中学生種目登録!$D60</f>
        <v/>
      </c>
      <c r="BA38" s="131"/>
      <c r="BB38" s="131"/>
      <c r="BC38" s="131"/>
      <c r="BD38" s="132" t="s">
        <v>122</v>
      </c>
      <c r="BE38" s="131" t="str">
        <f aca="false">中学生種目登録!$C67&amp;中学生種目登録!$D67</f>
        <v/>
      </c>
      <c r="BF38" s="131"/>
      <c r="BG38" s="131"/>
      <c r="BH38" s="131"/>
      <c r="BI38" s="120"/>
      <c r="BJ38" s="132" t="s">
        <v>122</v>
      </c>
      <c r="BK38" s="131" t="str">
        <f aca="false">中学生種目登録!$C68&amp;中学生種目登録!$D68</f>
        <v/>
      </c>
      <c r="BL38" s="131"/>
      <c r="BM38" s="131"/>
      <c r="BN38" s="131"/>
      <c r="BO38" s="132" t="s">
        <v>122</v>
      </c>
      <c r="BP38" s="131" t="str">
        <f aca="false">中学生種目登録!$C75&amp;中学生種目登録!$D75</f>
        <v/>
      </c>
      <c r="BQ38" s="131"/>
      <c r="BR38" s="131"/>
      <c r="BS38" s="131"/>
      <c r="BT38" s="120"/>
      <c r="BU38" s="132" t="s">
        <v>122</v>
      </c>
      <c r="BV38" s="131" t="str">
        <f aca="false">中学生種目登録!$C76&amp;中学生種目登録!$D76</f>
        <v/>
      </c>
      <c r="BW38" s="131"/>
      <c r="BX38" s="131"/>
      <c r="BY38" s="131"/>
      <c r="BZ38" s="132" t="s">
        <v>122</v>
      </c>
      <c r="CA38" s="131" t="str">
        <f aca="false">中学生種目登録!$C83&amp;中学生種目登録!$D83</f>
        <v/>
      </c>
      <c r="CB38" s="131"/>
      <c r="CC38" s="131"/>
      <c r="CD38" s="131"/>
      <c r="CE38" s="120"/>
      <c r="CF38" s="132" t="s">
        <v>122</v>
      </c>
      <c r="CG38" s="131" t="str">
        <f aca="false">中学生種目登録!$C84&amp;中学生種目登録!$D84</f>
        <v/>
      </c>
      <c r="CH38" s="131"/>
      <c r="CI38" s="131"/>
      <c r="CJ38" s="131"/>
      <c r="CK38" s="132" t="s">
        <v>122</v>
      </c>
      <c r="CL38" s="131" t="str">
        <f aca="false">中学生種目登録!$C91&amp;中学生種目登録!$D91</f>
        <v/>
      </c>
      <c r="CM38" s="131"/>
      <c r="CN38" s="131"/>
      <c r="CO38" s="131"/>
      <c r="CP38" s="120"/>
      <c r="CQ38" s="132" t="s">
        <v>122</v>
      </c>
      <c r="CR38" s="131" t="str">
        <f aca="false">中学生種目登録!$C92&amp;中学生種目登録!$D92</f>
        <v/>
      </c>
      <c r="CS38" s="131"/>
      <c r="CT38" s="131"/>
      <c r="CU38" s="131"/>
      <c r="CV38" s="132" t="s">
        <v>122</v>
      </c>
      <c r="CW38" s="131" t="str">
        <f aca="false">中学生種目登録!$C99&amp;中学生種目登録!$D99</f>
        <v/>
      </c>
      <c r="CX38" s="131"/>
      <c r="CY38" s="131"/>
      <c r="CZ38" s="131"/>
      <c r="DA38" s="120"/>
      <c r="DB38" s="132" t="s">
        <v>122</v>
      </c>
      <c r="DC38" s="131" t="str">
        <f aca="false">中学生種目登録!$C100&amp;中学生種目登録!$D100</f>
        <v/>
      </c>
      <c r="DD38" s="131"/>
      <c r="DE38" s="131"/>
      <c r="DF38" s="131"/>
    </row>
    <row r="39" customFormat="false" ht="16.5" hidden="false" customHeight="true" outlineLevel="0" collapsed="false">
      <c r="A39" s="133" t="s">
        <v>123</v>
      </c>
      <c r="B39" s="134" t="str">
        <f aca="false">IF(中学生種目登録!$K27="","",中学生種目登録!$K27)</f>
        <v/>
      </c>
      <c r="C39" s="135" t="s">
        <v>124</v>
      </c>
      <c r="D39" s="135"/>
      <c r="E39" s="135"/>
      <c r="F39" s="120"/>
      <c r="G39" s="133" t="s">
        <v>123</v>
      </c>
      <c r="H39" s="134" t="str">
        <f aca="false">IF(中学生種目登録!$K28="","",中学生種目登録!$K28)</f>
        <v/>
      </c>
      <c r="I39" s="135" t="s">
        <v>124</v>
      </c>
      <c r="J39" s="135"/>
      <c r="K39" s="135"/>
      <c r="L39" s="133" t="s">
        <v>123</v>
      </c>
      <c r="M39" s="134" t="str">
        <f aca="false">IF(中学生種目登録!$K35="","",中学生種目登録!$K35)</f>
        <v/>
      </c>
      <c r="N39" s="135" t="s">
        <v>124</v>
      </c>
      <c r="O39" s="135"/>
      <c r="P39" s="135"/>
      <c r="Q39" s="120"/>
      <c r="R39" s="133" t="s">
        <v>123</v>
      </c>
      <c r="S39" s="134" t="str">
        <f aca="false">IF(中学生種目登録!$K36="","",中学生種目登録!$K36)</f>
        <v/>
      </c>
      <c r="T39" s="135" t="s">
        <v>124</v>
      </c>
      <c r="U39" s="135"/>
      <c r="V39" s="135"/>
      <c r="W39" s="133" t="s">
        <v>123</v>
      </c>
      <c r="X39" s="134" t="str">
        <f aca="false">IF(中学生種目登録!$K43="","",中学生種目登録!$K43)</f>
        <v/>
      </c>
      <c r="Y39" s="135" t="s">
        <v>124</v>
      </c>
      <c r="Z39" s="135"/>
      <c r="AA39" s="135"/>
      <c r="AB39" s="120"/>
      <c r="AC39" s="133" t="s">
        <v>123</v>
      </c>
      <c r="AD39" s="134" t="str">
        <f aca="false">IF(中学生種目登録!$K44="","",中学生種目登録!$K44)</f>
        <v/>
      </c>
      <c r="AE39" s="135" t="s">
        <v>124</v>
      </c>
      <c r="AF39" s="135"/>
      <c r="AG39" s="135"/>
      <c r="AH39" s="133" t="s">
        <v>123</v>
      </c>
      <c r="AI39" s="134" t="str">
        <f aca="false">IF(中学生種目登録!$K51="","",中学生種目登録!$K51)</f>
        <v/>
      </c>
      <c r="AJ39" s="135" t="s">
        <v>124</v>
      </c>
      <c r="AK39" s="135"/>
      <c r="AL39" s="135"/>
      <c r="AM39" s="120"/>
      <c r="AN39" s="133" t="s">
        <v>123</v>
      </c>
      <c r="AO39" s="134" t="str">
        <f aca="false">IF(中学生種目登録!$K52="","",中学生種目登録!$K52)</f>
        <v/>
      </c>
      <c r="AP39" s="135" t="s">
        <v>124</v>
      </c>
      <c r="AQ39" s="135"/>
      <c r="AR39" s="135"/>
      <c r="AS39" s="133" t="s">
        <v>123</v>
      </c>
      <c r="AT39" s="134" t="str">
        <f aca="false">IF(中学生種目登録!$K59="","",中学生種目登録!$K59)</f>
        <v/>
      </c>
      <c r="AU39" s="135" t="s">
        <v>124</v>
      </c>
      <c r="AV39" s="135"/>
      <c r="AW39" s="135"/>
      <c r="AX39" s="120"/>
      <c r="AY39" s="133" t="s">
        <v>123</v>
      </c>
      <c r="AZ39" s="134" t="str">
        <f aca="false">IF(中学生種目登録!$K60="","",中学生種目登録!$K60)</f>
        <v/>
      </c>
      <c r="BA39" s="135" t="s">
        <v>124</v>
      </c>
      <c r="BB39" s="135"/>
      <c r="BC39" s="135"/>
      <c r="BD39" s="133" t="s">
        <v>123</v>
      </c>
      <c r="BE39" s="134" t="str">
        <f aca="false">IF(中学生種目登録!$K67="","",中学生種目登録!$K67)</f>
        <v/>
      </c>
      <c r="BF39" s="135" t="s">
        <v>124</v>
      </c>
      <c r="BG39" s="135"/>
      <c r="BH39" s="135"/>
      <c r="BI39" s="120"/>
      <c r="BJ39" s="133" t="s">
        <v>123</v>
      </c>
      <c r="BK39" s="134" t="str">
        <f aca="false">IF(中学生種目登録!$K68="","",中学生種目登録!$K68)</f>
        <v/>
      </c>
      <c r="BL39" s="135" t="s">
        <v>124</v>
      </c>
      <c r="BM39" s="135"/>
      <c r="BN39" s="135"/>
      <c r="BO39" s="133" t="s">
        <v>123</v>
      </c>
      <c r="BP39" s="134" t="str">
        <f aca="false">IF(中学生種目登録!$K75="","",中学生種目登録!$K75)</f>
        <v/>
      </c>
      <c r="BQ39" s="135" t="s">
        <v>124</v>
      </c>
      <c r="BR39" s="135"/>
      <c r="BS39" s="135"/>
      <c r="BT39" s="120"/>
      <c r="BU39" s="133" t="s">
        <v>123</v>
      </c>
      <c r="BV39" s="134" t="str">
        <f aca="false">IF(中学生種目登録!$K76="","",中学生種目登録!$K76)</f>
        <v/>
      </c>
      <c r="BW39" s="135" t="s">
        <v>124</v>
      </c>
      <c r="BX39" s="135"/>
      <c r="BY39" s="135"/>
      <c r="BZ39" s="133" t="s">
        <v>123</v>
      </c>
      <c r="CA39" s="134" t="str">
        <f aca="false">IF(中学生種目登録!$K83="","",中学生種目登録!$K83)</f>
        <v/>
      </c>
      <c r="CB39" s="135" t="s">
        <v>124</v>
      </c>
      <c r="CC39" s="135"/>
      <c r="CD39" s="135"/>
      <c r="CE39" s="120"/>
      <c r="CF39" s="133" t="s">
        <v>123</v>
      </c>
      <c r="CG39" s="134" t="str">
        <f aca="false">IF(中学生種目登録!$K84="","",中学生種目登録!$K84)</f>
        <v/>
      </c>
      <c r="CH39" s="135" t="s">
        <v>124</v>
      </c>
      <c r="CI39" s="135"/>
      <c r="CJ39" s="135"/>
      <c r="CK39" s="133" t="s">
        <v>123</v>
      </c>
      <c r="CL39" s="134" t="str">
        <f aca="false">IF(中学生種目登録!$K91="","",中学生種目登録!$K91)</f>
        <v/>
      </c>
      <c r="CM39" s="135" t="s">
        <v>124</v>
      </c>
      <c r="CN39" s="135"/>
      <c r="CO39" s="135"/>
      <c r="CP39" s="120"/>
      <c r="CQ39" s="133" t="s">
        <v>123</v>
      </c>
      <c r="CR39" s="134" t="str">
        <f aca="false">IF(中学生種目登録!$K92="","",中学生種目登録!$K92)</f>
        <v/>
      </c>
      <c r="CS39" s="135" t="s">
        <v>124</v>
      </c>
      <c r="CT39" s="135"/>
      <c r="CU39" s="135"/>
      <c r="CV39" s="133" t="s">
        <v>123</v>
      </c>
      <c r="CW39" s="134" t="str">
        <f aca="false">IF(中学生種目登録!$K99="","",中学生種目登録!$K99)</f>
        <v/>
      </c>
      <c r="CX39" s="135" t="s">
        <v>124</v>
      </c>
      <c r="CY39" s="135"/>
      <c r="CZ39" s="135"/>
      <c r="DA39" s="120"/>
      <c r="DB39" s="133" t="s">
        <v>123</v>
      </c>
      <c r="DC39" s="134" t="str">
        <f aca="false">IF(中学生種目登録!$K100="","",中学生種目登録!$K100)</f>
        <v/>
      </c>
      <c r="DD39" s="135" t="s">
        <v>124</v>
      </c>
      <c r="DE39" s="135"/>
      <c r="DF39" s="135"/>
    </row>
    <row r="40" customFormat="false" ht="16.5" hidden="false" customHeight="true" outlineLevel="0" collapsed="false">
      <c r="A40" s="133"/>
      <c r="B40" s="134"/>
      <c r="C40" s="136"/>
      <c r="D40" s="136"/>
      <c r="E40" s="136"/>
      <c r="F40" s="120"/>
      <c r="G40" s="133"/>
      <c r="H40" s="134"/>
      <c r="I40" s="136"/>
      <c r="J40" s="136"/>
      <c r="K40" s="136"/>
      <c r="L40" s="133"/>
      <c r="M40" s="134"/>
      <c r="N40" s="136"/>
      <c r="O40" s="136"/>
      <c r="P40" s="136"/>
      <c r="Q40" s="120"/>
      <c r="R40" s="133"/>
      <c r="S40" s="134"/>
      <c r="T40" s="136"/>
      <c r="U40" s="136"/>
      <c r="V40" s="136"/>
      <c r="W40" s="133"/>
      <c r="X40" s="134"/>
      <c r="Y40" s="136"/>
      <c r="Z40" s="136"/>
      <c r="AA40" s="136"/>
      <c r="AB40" s="120"/>
      <c r="AC40" s="133"/>
      <c r="AD40" s="134"/>
      <c r="AE40" s="136"/>
      <c r="AF40" s="136"/>
      <c r="AG40" s="136"/>
      <c r="AH40" s="133"/>
      <c r="AI40" s="134"/>
      <c r="AJ40" s="136"/>
      <c r="AK40" s="136"/>
      <c r="AL40" s="136"/>
      <c r="AM40" s="120"/>
      <c r="AN40" s="133"/>
      <c r="AO40" s="134"/>
      <c r="AP40" s="136"/>
      <c r="AQ40" s="136"/>
      <c r="AR40" s="136"/>
      <c r="AS40" s="133"/>
      <c r="AT40" s="134"/>
      <c r="AU40" s="136"/>
      <c r="AV40" s="136"/>
      <c r="AW40" s="136"/>
      <c r="AX40" s="120"/>
      <c r="AY40" s="133"/>
      <c r="AZ40" s="134"/>
      <c r="BA40" s="136"/>
      <c r="BB40" s="136"/>
      <c r="BC40" s="136"/>
      <c r="BD40" s="133"/>
      <c r="BE40" s="134"/>
      <c r="BF40" s="136"/>
      <c r="BG40" s="136"/>
      <c r="BH40" s="136"/>
      <c r="BI40" s="120"/>
      <c r="BJ40" s="133"/>
      <c r="BK40" s="134"/>
      <c r="BL40" s="136"/>
      <c r="BM40" s="136"/>
      <c r="BN40" s="136"/>
      <c r="BO40" s="133"/>
      <c r="BP40" s="134"/>
      <c r="BQ40" s="136"/>
      <c r="BR40" s="136"/>
      <c r="BS40" s="136"/>
      <c r="BT40" s="120"/>
      <c r="BU40" s="133"/>
      <c r="BV40" s="134"/>
      <c r="BW40" s="136"/>
      <c r="BX40" s="136"/>
      <c r="BY40" s="136"/>
      <c r="BZ40" s="133"/>
      <c r="CA40" s="134"/>
      <c r="CB40" s="136"/>
      <c r="CC40" s="136"/>
      <c r="CD40" s="136"/>
      <c r="CE40" s="120"/>
      <c r="CF40" s="133"/>
      <c r="CG40" s="134"/>
      <c r="CH40" s="136"/>
      <c r="CI40" s="136"/>
      <c r="CJ40" s="136"/>
      <c r="CK40" s="133"/>
      <c r="CL40" s="134"/>
      <c r="CM40" s="136"/>
      <c r="CN40" s="136"/>
      <c r="CO40" s="136"/>
      <c r="CP40" s="120"/>
      <c r="CQ40" s="133"/>
      <c r="CR40" s="134"/>
      <c r="CS40" s="136"/>
      <c r="CT40" s="136"/>
      <c r="CU40" s="136"/>
      <c r="CV40" s="133"/>
      <c r="CW40" s="134"/>
      <c r="CX40" s="136"/>
      <c r="CY40" s="136"/>
      <c r="CZ40" s="136"/>
      <c r="DA40" s="120"/>
      <c r="DB40" s="133"/>
      <c r="DC40" s="134"/>
      <c r="DD40" s="136"/>
      <c r="DE40" s="136"/>
      <c r="DF40" s="136"/>
    </row>
    <row r="41" customFormat="false" ht="33" hidden="false" customHeight="true" outlineLevel="0" collapsed="false">
      <c r="A41" s="137" t="s">
        <v>125</v>
      </c>
      <c r="B41" s="138" t="str">
        <f aca="false">IF(中学生種目登録!$G27="","",中学生種目登録!$G27)</f>
        <v/>
      </c>
      <c r="C41" s="138"/>
      <c r="D41" s="138"/>
      <c r="E41" s="138"/>
      <c r="F41" s="120"/>
      <c r="G41" s="137" t="s">
        <v>125</v>
      </c>
      <c r="H41" s="138" t="str">
        <f aca="false">IF(中学生種目登録!$G28="","",中学生種目登録!$G28)</f>
        <v/>
      </c>
      <c r="I41" s="138"/>
      <c r="J41" s="138"/>
      <c r="K41" s="138"/>
      <c r="L41" s="137" t="s">
        <v>125</v>
      </c>
      <c r="M41" s="138" t="str">
        <f aca="false">IF(中学生種目登録!$G35="","",中学生種目登録!$G35)</f>
        <v/>
      </c>
      <c r="N41" s="138"/>
      <c r="O41" s="138"/>
      <c r="P41" s="138"/>
      <c r="Q41" s="120"/>
      <c r="R41" s="137" t="s">
        <v>125</v>
      </c>
      <c r="S41" s="138" t="str">
        <f aca="false">IF(中学生種目登録!$G36="","",中学生種目登録!$G36)</f>
        <v/>
      </c>
      <c r="T41" s="138"/>
      <c r="U41" s="138"/>
      <c r="V41" s="138"/>
      <c r="W41" s="137" t="s">
        <v>125</v>
      </c>
      <c r="X41" s="138" t="str">
        <f aca="false">IF(中学生種目登録!$G43="","",中学生種目登録!$G43)</f>
        <v/>
      </c>
      <c r="Y41" s="138"/>
      <c r="Z41" s="138"/>
      <c r="AA41" s="138"/>
      <c r="AB41" s="120"/>
      <c r="AC41" s="137" t="s">
        <v>125</v>
      </c>
      <c r="AD41" s="138" t="str">
        <f aca="false">IF(中学生種目登録!$G44="","",中学生種目登録!$G44)</f>
        <v/>
      </c>
      <c r="AE41" s="138"/>
      <c r="AF41" s="138"/>
      <c r="AG41" s="138"/>
      <c r="AH41" s="137" t="s">
        <v>125</v>
      </c>
      <c r="AI41" s="138" t="str">
        <f aca="false">IF(中学生種目登録!$G51="","",中学生種目登録!$G51)</f>
        <v/>
      </c>
      <c r="AJ41" s="138"/>
      <c r="AK41" s="138"/>
      <c r="AL41" s="138"/>
      <c r="AM41" s="120"/>
      <c r="AN41" s="137" t="s">
        <v>125</v>
      </c>
      <c r="AO41" s="138" t="str">
        <f aca="false">IF(中学生種目登録!$G52="","",中学生種目登録!$G52)</f>
        <v/>
      </c>
      <c r="AP41" s="138"/>
      <c r="AQ41" s="138"/>
      <c r="AR41" s="138"/>
      <c r="AS41" s="137" t="s">
        <v>125</v>
      </c>
      <c r="AT41" s="138" t="str">
        <f aca="false">IF(中学生種目登録!$G59="","",中学生種目登録!$G59)</f>
        <v/>
      </c>
      <c r="AU41" s="138"/>
      <c r="AV41" s="138"/>
      <c r="AW41" s="138"/>
      <c r="AX41" s="120"/>
      <c r="AY41" s="137" t="s">
        <v>125</v>
      </c>
      <c r="AZ41" s="138" t="str">
        <f aca="false">IF(中学生種目登録!$G60="","",中学生種目登録!$G60)</f>
        <v/>
      </c>
      <c r="BA41" s="138"/>
      <c r="BB41" s="138"/>
      <c r="BC41" s="138"/>
      <c r="BD41" s="137" t="s">
        <v>125</v>
      </c>
      <c r="BE41" s="138" t="str">
        <f aca="false">IF(中学生種目登録!$G67="","",中学生種目登録!$G67)</f>
        <v/>
      </c>
      <c r="BF41" s="138"/>
      <c r="BG41" s="138"/>
      <c r="BH41" s="138"/>
      <c r="BI41" s="120"/>
      <c r="BJ41" s="137" t="s">
        <v>125</v>
      </c>
      <c r="BK41" s="138" t="str">
        <f aca="false">IF(中学生種目登録!$G68="","",中学生種目登録!$G68)</f>
        <v/>
      </c>
      <c r="BL41" s="138"/>
      <c r="BM41" s="138"/>
      <c r="BN41" s="138"/>
      <c r="BO41" s="137" t="s">
        <v>125</v>
      </c>
      <c r="BP41" s="138" t="str">
        <f aca="false">IF(中学生種目登録!$G75="","",中学生種目登録!$G75)</f>
        <v/>
      </c>
      <c r="BQ41" s="138"/>
      <c r="BR41" s="138"/>
      <c r="BS41" s="138"/>
      <c r="BT41" s="120"/>
      <c r="BU41" s="137" t="s">
        <v>125</v>
      </c>
      <c r="BV41" s="138" t="str">
        <f aca="false">IF(中学生種目登録!$G76="","",中学生種目登録!$G76)</f>
        <v/>
      </c>
      <c r="BW41" s="138"/>
      <c r="BX41" s="138"/>
      <c r="BY41" s="138"/>
      <c r="BZ41" s="137" t="s">
        <v>125</v>
      </c>
      <c r="CA41" s="138" t="str">
        <f aca="false">IF(中学生種目登録!$G83="","",中学生種目登録!$G83)</f>
        <v/>
      </c>
      <c r="CB41" s="138"/>
      <c r="CC41" s="138"/>
      <c r="CD41" s="138"/>
      <c r="CE41" s="120"/>
      <c r="CF41" s="137" t="s">
        <v>125</v>
      </c>
      <c r="CG41" s="138" t="str">
        <f aca="false">IF(中学生種目登録!$G84="","",中学生種目登録!$G84)</f>
        <v/>
      </c>
      <c r="CH41" s="138"/>
      <c r="CI41" s="138"/>
      <c r="CJ41" s="138"/>
      <c r="CK41" s="137" t="s">
        <v>125</v>
      </c>
      <c r="CL41" s="138" t="str">
        <f aca="false">IF(中学生種目登録!$G91="","",中学生種目登録!$G91)</f>
        <v/>
      </c>
      <c r="CM41" s="138"/>
      <c r="CN41" s="138"/>
      <c r="CO41" s="138"/>
      <c r="CP41" s="120"/>
      <c r="CQ41" s="137" t="s">
        <v>125</v>
      </c>
      <c r="CR41" s="138" t="str">
        <f aca="false">IF(中学生種目登録!$G92="","",中学生種目登録!$G92)</f>
        <v/>
      </c>
      <c r="CS41" s="138"/>
      <c r="CT41" s="138"/>
      <c r="CU41" s="138"/>
      <c r="CV41" s="137" t="s">
        <v>125</v>
      </c>
      <c r="CW41" s="138" t="str">
        <f aca="false">IF(中学生種目登録!$G99="","",中学生種目登録!$G99)</f>
        <v/>
      </c>
      <c r="CX41" s="138"/>
      <c r="CY41" s="138"/>
      <c r="CZ41" s="138"/>
      <c r="DA41" s="120"/>
      <c r="DB41" s="137" t="s">
        <v>125</v>
      </c>
      <c r="DC41" s="138" t="str">
        <f aca="false">IF(中学生種目登録!$G100="","",中学生種目登録!$G100)</f>
        <v/>
      </c>
      <c r="DD41" s="138"/>
      <c r="DE41" s="138"/>
      <c r="DF41" s="138"/>
    </row>
    <row r="42" customFormat="false" ht="48.75" hidden="false" customHeight="true" outlineLevel="0" collapsed="false">
      <c r="A42" s="120"/>
      <c r="B42" s="120"/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  <c r="AS42" s="120"/>
      <c r="AT42" s="120"/>
      <c r="AU42" s="120"/>
      <c r="AV42" s="120"/>
      <c r="AW42" s="120"/>
      <c r="AX42" s="120"/>
      <c r="AY42" s="120"/>
      <c r="AZ42" s="120"/>
      <c r="BA42" s="120"/>
      <c r="BB42" s="120"/>
      <c r="BC42" s="120"/>
      <c r="BD42" s="120"/>
      <c r="BE42" s="120"/>
      <c r="BF42" s="120"/>
      <c r="BG42" s="120"/>
      <c r="BH42" s="120"/>
      <c r="BI42" s="120"/>
      <c r="BJ42" s="120"/>
      <c r="BK42" s="120"/>
      <c r="BL42" s="120"/>
      <c r="BM42" s="120"/>
      <c r="BN42" s="120"/>
      <c r="BO42" s="120"/>
      <c r="BP42" s="120"/>
      <c r="BQ42" s="120"/>
      <c r="BR42" s="120"/>
      <c r="BS42" s="120"/>
      <c r="BT42" s="120"/>
      <c r="BU42" s="120"/>
      <c r="BV42" s="120"/>
      <c r="BW42" s="120"/>
      <c r="BX42" s="120"/>
      <c r="BY42" s="120"/>
      <c r="BZ42" s="120"/>
      <c r="CA42" s="120"/>
      <c r="CB42" s="120"/>
      <c r="CC42" s="120"/>
      <c r="CD42" s="120"/>
      <c r="CE42" s="120"/>
      <c r="CF42" s="120"/>
      <c r="CG42" s="120"/>
      <c r="CH42" s="120"/>
      <c r="CI42" s="120"/>
      <c r="CJ42" s="120"/>
      <c r="CK42" s="120"/>
      <c r="CL42" s="120"/>
      <c r="CM42" s="120"/>
      <c r="CN42" s="120"/>
      <c r="CO42" s="120"/>
      <c r="CP42" s="120"/>
      <c r="CQ42" s="120"/>
      <c r="CR42" s="120"/>
      <c r="CS42" s="120"/>
      <c r="CT42" s="120"/>
      <c r="CU42" s="120"/>
      <c r="CV42" s="120"/>
      <c r="CW42" s="120"/>
      <c r="CX42" s="120"/>
      <c r="CY42" s="120"/>
      <c r="CZ42" s="120"/>
      <c r="DA42" s="120"/>
      <c r="DB42" s="120"/>
      <c r="DC42" s="120"/>
      <c r="DD42" s="120"/>
      <c r="DE42" s="120"/>
      <c r="DF42" s="120"/>
    </row>
  </sheetData>
  <sheetProtection sheet="true" objects="true" scenarios="true"/>
  <mergeCells count="970">
    <mergeCell ref="B1:K1"/>
    <mergeCell ref="M1:V1"/>
    <mergeCell ref="X1:AG1"/>
    <mergeCell ref="AI1:AR1"/>
    <mergeCell ref="AT1:BC1"/>
    <mergeCell ref="BE1:BN1"/>
    <mergeCell ref="BP1:BY1"/>
    <mergeCell ref="CA1:CJ1"/>
    <mergeCell ref="CL1:CU1"/>
    <mergeCell ref="CW1:DF1"/>
    <mergeCell ref="B3:C3"/>
    <mergeCell ref="D3:D4"/>
    <mergeCell ref="E3:E4"/>
    <mergeCell ref="H3:I3"/>
    <mergeCell ref="J3:J4"/>
    <mergeCell ref="K3:K4"/>
    <mergeCell ref="M3:N3"/>
    <mergeCell ref="O3:O4"/>
    <mergeCell ref="P3:P4"/>
    <mergeCell ref="S3:T3"/>
    <mergeCell ref="U3:U4"/>
    <mergeCell ref="V3:V4"/>
    <mergeCell ref="X3:Y3"/>
    <mergeCell ref="Z3:Z4"/>
    <mergeCell ref="AA3:AA4"/>
    <mergeCell ref="AD3:AE3"/>
    <mergeCell ref="AF3:AF4"/>
    <mergeCell ref="AG3:AG4"/>
    <mergeCell ref="AI3:AJ3"/>
    <mergeCell ref="AK3:AK4"/>
    <mergeCell ref="AL3:AL4"/>
    <mergeCell ref="AO3:AP3"/>
    <mergeCell ref="AQ3:AQ4"/>
    <mergeCell ref="AR3:AR4"/>
    <mergeCell ref="AT3:AU3"/>
    <mergeCell ref="AV3:AV4"/>
    <mergeCell ref="AW3:AW4"/>
    <mergeCell ref="AZ3:BA3"/>
    <mergeCell ref="BB3:BB4"/>
    <mergeCell ref="BC3:BC4"/>
    <mergeCell ref="BE3:BF3"/>
    <mergeCell ref="BG3:BG4"/>
    <mergeCell ref="BH3:BH4"/>
    <mergeCell ref="BK3:BL3"/>
    <mergeCell ref="BM3:BM4"/>
    <mergeCell ref="BN3:BN4"/>
    <mergeCell ref="BP3:BQ3"/>
    <mergeCell ref="BR3:BR4"/>
    <mergeCell ref="BS3:BS4"/>
    <mergeCell ref="BV3:BW3"/>
    <mergeCell ref="BX3:BX4"/>
    <mergeCell ref="BY3:BY4"/>
    <mergeCell ref="CA3:CB3"/>
    <mergeCell ref="CC3:CC4"/>
    <mergeCell ref="CD3:CD4"/>
    <mergeCell ref="CG3:CH3"/>
    <mergeCell ref="CI3:CI4"/>
    <mergeCell ref="CJ3:CJ4"/>
    <mergeCell ref="CL3:CM3"/>
    <mergeCell ref="CN3:CN4"/>
    <mergeCell ref="CO3:CO4"/>
    <mergeCell ref="CR3:CS3"/>
    <mergeCell ref="CT3:CT4"/>
    <mergeCell ref="CU3:CU4"/>
    <mergeCell ref="CW3:CX3"/>
    <mergeCell ref="CY3:CY4"/>
    <mergeCell ref="CZ3:CZ4"/>
    <mergeCell ref="DC3:DD3"/>
    <mergeCell ref="DE3:DE4"/>
    <mergeCell ref="DF3:DF4"/>
    <mergeCell ref="B4:C4"/>
    <mergeCell ref="H4:I4"/>
    <mergeCell ref="M4:N4"/>
    <mergeCell ref="S4:T4"/>
    <mergeCell ref="X4:Y4"/>
    <mergeCell ref="AD4:AE4"/>
    <mergeCell ref="AI4:AJ4"/>
    <mergeCell ref="AO4:AP4"/>
    <mergeCell ref="AT4:AU4"/>
    <mergeCell ref="AZ4:BA4"/>
    <mergeCell ref="BE4:BF4"/>
    <mergeCell ref="BK4:BL4"/>
    <mergeCell ref="BP4:BQ4"/>
    <mergeCell ref="BV4:BW4"/>
    <mergeCell ref="CA4:CB4"/>
    <mergeCell ref="CG4:CH4"/>
    <mergeCell ref="CL4:CM4"/>
    <mergeCell ref="CR4:CS4"/>
    <mergeCell ref="CW4:CX4"/>
    <mergeCell ref="DC4:DD4"/>
    <mergeCell ref="B5:C6"/>
    <mergeCell ref="E5:E6"/>
    <mergeCell ref="H5:I6"/>
    <mergeCell ref="K5:K6"/>
    <mergeCell ref="M5:N6"/>
    <mergeCell ref="P5:P6"/>
    <mergeCell ref="S5:T6"/>
    <mergeCell ref="V5:V6"/>
    <mergeCell ref="X5:Y6"/>
    <mergeCell ref="AA5:AA6"/>
    <mergeCell ref="AD5:AE6"/>
    <mergeCell ref="AG5:AG6"/>
    <mergeCell ref="AI5:AJ6"/>
    <mergeCell ref="AL5:AL6"/>
    <mergeCell ref="AO5:AP6"/>
    <mergeCell ref="AR5:AR6"/>
    <mergeCell ref="AT5:AU6"/>
    <mergeCell ref="AW5:AW6"/>
    <mergeCell ref="AZ5:BA6"/>
    <mergeCell ref="BC5:BC6"/>
    <mergeCell ref="BE5:BF6"/>
    <mergeCell ref="BH5:BH6"/>
    <mergeCell ref="BK5:BL6"/>
    <mergeCell ref="BN5:BN6"/>
    <mergeCell ref="BP5:BQ6"/>
    <mergeCell ref="BS5:BS6"/>
    <mergeCell ref="BV5:BW6"/>
    <mergeCell ref="BY5:BY6"/>
    <mergeCell ref="CA5:CB6"/>
    <mergeCell ref="CD5:CD6"/>
    <mergeCell ref="CG5:CH6"/>
    <mergeCell ref="CJ5:CJ6"/>
    <mergeCell ref="CL5:CM6"/>
    <mergeCell ref="CO5:CO6"/>
    <mergeCell ref="CR5:CS6"/>
    <mergeCell ref="CU5:CU6"/>
    <mergeCell ref="CW5:CX6"/>
    <mergeCell ref="CZ5:CZ6"/>
    <mergeCell ref="DC5:DD6"/>
    <mergeCell ref="DF5:DF6"/>
    <mergeCell ref="B7:E7"/>
    <mergeCell ref="H7:K7"/>
    <mergeCell ref="M7:P7"/>
    <mergeCell ref="S7:V7"/>
    <mergeCell ref="X7:AA7"/>
    <mergeCell ref="AD7:AG7"/>
    <mergeCell ref="AI7:AL7"/>
    <mergeCell ref="AO7:AR7"/>
    <mergeCell ref="AT7:AW7"/>
    <mergeCell ref="AZ7:BC7"/>
    <mergeCell ref="BE7:BH7"/>
    <mergeCell ref="BK7:BN7"/>
    <mergeCell ref="BP7:BS7"/>
    <mergeCell ref="BV7:BY7"/>
    <mergeCell ref="CA7:CD7"/>
    <mergeCell ref="CG7:CJ7"/>
    <mergeCell ref="CL7:CO7"/>
    <mergeCell ref="CR7:CU7"/>
    <mergeCell ref="CW7:CZ7"/>
    <mergeCell ref="DC7:DF7"/>
    <mergeCell ref="A8:A9"/>
    <mergeCell ref="B8:B9"/>
    <mergeCell ref="C8:E8"/>
    <mergeCell ref="G8:G9"/>
    <mergeCell ref="H8:H9"/>
    <mergeCell ref="I8:K8"/>
    <mergeCell ref="L8:L9"/>
    <mergeCell ref="M8:M9"/>
    <mergeCell ref="N8:P8"/>
    <mergeCell ref="R8:R9"/>
    <mergeCell ref="S8:S9"/>
    <mergeCell ref="T8:V8"/>
    <mergeCell ref="W8:W9"/>
    <mergeCell ref="X8:X9"/>
    <mergeCell ref="Y8:AA8"/>
    <mergeCell ref="AC8:AC9"/>
    <mergeCell ref="AD8:AD9"/>
    <mergeCell ref="AE8:AG8"/>
    <mergeCell ref="AH8:AH9"/>
    <mergeCell ref="AI8:AI9"/>
    <mergeCell ref="AJ8:AL8"/>
    <mergeCell ref="AN8:AN9"/>
    <mergeCell ref="AO8:AO9"/>
    <mergeCell ref="AP8:AR8"/>
    <mergeCell ref="AS8:AS9"/>
    <mergeCell ref="AT8:AT9"/>
    <mergeCell ref="AU8:AW8"/>
    <mergeCell ref="AY8:AY9"/>
    <mergeCell ref="AZ8:AZ9"/>
    <mergeCell ref="BA8:BC8"/>
    <mergeCell ref="BD8:BD9"/>
    <mergeCell ref="BE8:BE9"/>
    <mergeCell ref="BF8:BH8"/>
    <mergeCell ref="BJ8:BJ9"/>
    <mergeCell ref="BK8:BK9"/>
    <mergeCell ref="BL8:BN8"/>
    <mergeCell ref="BO8:BO9"/>
    <mergeCell ref="BP8:BP9"/>
    <mergeCell ref="BQ8:BS8"/>
    <mergeCell ref="BU8:BU9"/>
    <mergeCell ref="BV8:BV9"/>
    <mergeCell ref="BW8:BY8"/>
    <mergeCell ref="BZ8:BZ9"/>
    <mergeCell ref="CA8:CA9"/>
    <mergeCell ref="CB8:CD8"/>
    <mergeCell ref="CF8:CF9"/>
    <mergeCell ref="CG8:CG9"/>
    <mergeCell ref="CH8:CJ8"/>
    <mergeCell ref="CK8:CK9"/>
    <mergeCell ref="CL8:CL9"/>
    <mergeCell ref="CM8:CO8"/>
    <mergeCell ref="CQ8:CQ9"/>
    <mergeCell ref="CR8:CR9"/>
    <mergeCell ref="CS8:CU8"/>
    <mergeCell ref="CV8:CV9"/>
    <mergeCell ref="CW8:CW9"/>
    <mergeCell ref="CX8:CZ8"/>
    <mergeCell ref="DB8:DB9"/>
    <mergeCell ref="DC8:DC9"/>
    <mergeCell ref="DD8:DF8"/>
    <mergeCell ref="C9:E9"/>
    <mergeCell ref="I9:K9"/>
    <mergeCell ref="N9:P9"/>
    <mergeCell ref="T9:V9"/>
    <mergeCell ref="Y9:AA9"/>
    <mergeCell ref="AE9:AG9"/>
    <mergeCell ref="AJ9:AL9"/>
    <mergeCell ref="AP9:AR9"/>
    <mergeCell ref="AU9:AW9"/>
    <mergeCell ref="BA9:BC9"/>
    <mergeCell ref="BF9:BH9"/>
    <mergeCell ref="BL9:BN9"/>
    <mergeCell ref="BQ9:BS9"/>
    <mergeCell ref="BW9:BY9"/>
    <mergeCell ref="CB9:CD9"/>
    <mergeCell ref="CH9:CJ9"/>
    <mergeCell ref="CM9:CO9"/>
    <mergeCell ref="CS9:CU9"/>
    <mergeCell ref="CX9:CZ9"/>
    <mergeCell ref="DD9:DF9"/>
    <mergeCell ref="B10:E10"/>
    <mergeCell ref="H10:K10"/>
    <mergeCell ref="M10:P10"/>
    <mergeCell ref="S10:V10"/>
    <mergeCell ref="X10:AA10"/>
    <mergeCell ref="AD10:AG10"/>
    <mergeCell ref="AI10:AL10"/>
    <mergeCell ref="AO10:AR10"/>
    <mergeCell ref="AT10:AW10"/>
    <mergeCell ref="AZ10:BC10"/>
    <mergeCell ref="BE10:BH10"/>
    <mergeCell ref="BK10:BN10"/>
    <mergeCell ref="BP10:BS10"/>
    <mergeCell ref="BV10:BY10"/>
    <mergeCell ref="CA10:CD10"/>
    <mergeCell ref="CG10:CJ10"/>
    <mergeCell ref="CL10:CO10"/>
    <mergeCell ref="CR10:CU10"/>
    <mergeCell ref="CW10:CZ10"/>
    <mergeCell ref="DC10:DF10"/>
    <mergeCell ref="B13:C13"/>
    <mergeCell ref="D13:D14"/>
    <mergeCell ref="E13:E14"/>
    <mergeCell ref="H13:I13"/>
    <mergeCell ref="J13:J14"/>
    <mergeCell ref="K13:K14"/>
    <mergeCell ref="M13:N13"/>
    <mergeCell ref="O13:O14"/>
    <mergeCell ref="P13:P14"/>
    <mergeCell ref="S13:T13"/>
    <mergeCell ref="U13:U14"/>
    <mergeCell ref="V13:V14"/>
    <mergeCell ref="X13:Y13"/>
    <mergeCell ref="Z13:Z14"/>
    <mergeCell ref="AA13:AA14"/>
    <mergeCell ref="AD13:AE13"/>
    <mergeCell ref="AF13:AF14"/>
    <mergeCell ref="AG13:AG14"/>
    <mergeCell ref="AI13:AJ13"/>
    <mergeCell ref="AK13:AK14"/>
    <mergeCell ref="AL13:AL14"/>
    <mergeCell ref="AO13:AP13"/>
    <mergeCell ref="AQ13:AQ14"/>
    <mergeCell ref="AR13:AR14"/>
    <mergeCell ref="AT13:AU13"/>
    <mergeCell ref="AV13:AV14"/>
    <mergeCell ref="AW13:AW14"/>
    <mergeCell ref="AZ13:BA13"/>
    <mergeCell ref="BB13:BB14"/>
    <mergeCell ref="BC13:BC14"/>
    <mergeCell ref="BE13:BF13"/>
    <mergeCell ref="BG13:BG14"/>
    <mergeCell ref="BH13:BH14"/>
    <mergeCell ref="BK13:BL13"/>
    <mergeCell ref="BM13:BM14"/>
    <mergeCell ref="BN13:BN14"/>
    <mergeCell ref="BP13:BQ13"/>
    <mergeCell ref="BR13:BR14"/>
    <mergeCell ref="BS13:BS14"/>
    <mergeCell ref="BV13:BW13"/>
    <mergeCell ref="BX13:BX14"/>
    <mergeCell ref="BY13:BY14"/>
    <mergeCell ref="CA13:CB13"/>
    <mergeCell ref="CC13:CC14"/>
    <mergeCell ref="CD13:CD14"/>
    <mergeCell ref="CG13:CH13"/>
    <mergeCell ref="CI13:CI14"/>
    <mergeCell ref="CJ13:CJ14"/>
    <mergeCell ref="CL13:CM13"/>
    <mergeCell ref="CN13:CN14"/>
    <mergeCell ref="CO13:CO14"/>
    <mergeCell ref="CR13:CS13"/>
    <mergeCell ref="CT13:CT14"/>
    <mergeCell ref="CU13:CU14"/>
    <mergeCell ref="CW13:CX13"/>
    <mergeCell ref="CY13:CY14"/>
    <mergeCell ref="CZ13:CZ14"/>
    <mergeCell ref="DC13:DD13"/>
    <mergeCell ref="DE13:DE14"/>
    <mergeCell ref="DF13:DF14"/>
    <mergeCell ref="B14:C14"/>
    <mergeCell ref="H14:I14"/>
    <mergeCell ref="M14:N14"/>
    <mergeCell ref="S14:T14"/>
    <mergeCell ref="X14:Y14"/>
    <mergeCell ref="AD14:AE14"/>
    <mergeCell ref="AI14:AJ14"/>
    <mergeCell ref="AO14:AP14"/>
    <mergeCell ref="AT14:AU14"/>
    <mergeCell ref="AZ14:BA14"/>
    <mergeCell ref="BE14:BF14"/>
    <mergeCell ref="BK14:BL14"/>
    <mergeCell ref="BP14:BQ14"/>
    <mergeCell ref="BV14:BW14"/>
    <mergeCell ref="CA14:CB14"/>
    <mergeCell ref="CG14:CH14"/>
    <mergeCell ref="CL14:CM14"/>
    <mergeCell ref="CR14:CS14"/>
    <mergeCell ref="CW14:CX14"/>
    <mergeCell ref="DC14:DD14"/>
    <mergeCell ref="B15:C16"/>
    <mergeCell ref="E15:E16"/>
    <mergeCell ref="H15:I16"/>
    <mergeCell ref="K15:K16"/>
    <mergeCell ref="M15:N16"/>
    <mergeCell ref="P15:P16"/>
    <mergeCell ref="S15:T16"/>
    <mergeCell ref="V15:V16"/>
    <mergeCell ref="X15:Y16"/>
    <mergeCell ref="AA15:AA16"/>
    <mergeCell ref="AD15:AE16"/>
    <mergeCell ref="AG15:AG16"/>
    <mergeCell ref="AI15:AJ16"/>
    <mergeCell ref="AL15:AL16"/>
    <mergeCell ref="AO15:AP16"/>
    <mergeCell ref="AR15:AR16"/>
    <mergeCell ref="AT15:AU16"/>
    <mergeCell ref="AW15:AW16"/>
    <mergeCell ref="AZ15:BA16"/>
    <mergeCell ref="BC15:BC16"/>
    <mergeCell ref="BE15:BF16"/>
    <mergeCell ref="BH15:BH16"/>
    <mergeCell ref="BK15:BL16"/>
    <mergeCell ref="BN15:BN16"/>
    <mergeCell ref="BP15:BQ16"/>
    <mergeCell ref="BS15:BS16"/>
    <mergeCell ref="BV15:BW16"/>
    <mergeCell ref="BY15:BY16"/>
    <mergeCell ref="CA15:CB16"/>
    <mergeCell ref="CD15:CD16"/>
    <mergeCell ref="CG15:CH16"/>
    <mergeCell ref="CJ15:CJ16"/>
    <mergeCell ref="CL15:CM16"/>
    <mergeCell ref="CO15:CO16"/>
    <mergeCell ref="CR15:CS16"/>
    <mergeCell ref="CU15:CU16"/>
    <mergeCell ref="CW15:CX16"/>
    <mergeCell ref="CZ15:CZ16"/>
    <mergeCell ref="DC15:DD16"/>
    <mergeCell ref="DF15:DF16"/>
    <mergeCell ref="B17:E17"/>
    <mergeCell ref="H17:K17"/>
    <mergeCell ref="M17:P17"/>
    <mergeCell ref="S17:V17"/>
    <mergeCell ref="X17:AA17"/>
    <mergeCell ref="AD17:AG17"/>
    <mergeCell ref="AI17:AL17"/>
    <mergeCell ref="AO17:AR17"/>
    <mergeCell ref="AT17:AW17"/>
    <mergeCell ref="AZ17:BC17"/>
    <mergeCell ref="BE17:BH17"/>
    <mergeCell ref="BK17:BN17"/>
    <mergeCell ref="BP17:BS17"/>
    <mergeCell ref="BV17:BY17"/>
    <mergeCell ref="CA17:CD17"/>
    <mergeCell ref="CG17:CJ17"/>
    <mergeCell ref="CL17:CO17"/>
    <mergeCell ref="CR17:CU17"/>
    <mergeCell ref="CW17:CZ17"/>
    <mergeCell ref="DC17:DF17"/>
    <mergeCell ref="A18:A19"/>
    <mergeCell ref="B18:B19"/>
    <mergeCell ref="C18:E18"/>
    <mergeCell ref="G18:G19"/>
    <mergeCell ref="H18:H19"/>
    <mergeCell ref="I18:K18"/>
    <mergeCell ref="L18:L19"/>
    <mergeCell ref="M18:M19"/>
    <mergeCell ref="N18:P18"/>
    <mergeCell ref="R18:R19"/>
    <mergeCell ref="S18:S19"/>
    <mergeCell ref="T18:V18"/>
    <mergeCell ref="W18:W19"/>
    <mergeCell ref="X18:X19"/>
    <mergeCell ref="Y18:AA18"/>
    <mergeCell ref="AC18:AC19"/>
    <mergeCell ref="AD18:AD19"/>
    <mergeCell ref="AE18:AG18"/>
    <mergeCell ref="AH18:AH19"/>
    <mergeCell ref="AI18:AI19"/>
    <mergeCell ref="AJ18:AL18"/>
    <mergeCell ref="AN18:AN19"/>
    <mergeCell ref="AO18:AO19"/>
    <mergeCell ref="AP18:AR18"/>
    <mergeCell ref="AS18:AS19"/>
    <mergeCell ref="AT18:AT19"/>
    <mergeCell ref="AU18:AW18"/>
    <mergeCell ref="AY18:AY19"/>
    <mergeCell ref="AZ18:AZ19"/>
    <mergeCell ref="BA18:BC18"/>
    <mergeCell ref="BD18:BD19"/>
    <mergeCell ref="BE18:BE19"/>
    <mergeCell ref="BF18:BH18"/>
    <mergeCell ref="BJ18:BJ19"/>
    <mergeCell ref="BK18:BK19"/>
    <mergeCell ref="BL18:BN18"/>
    <mergeCell ref="BO18:BO19"/>
    <mergeCell ref="BP18:BP19"/>
    <mergeCell ref="BQ18:BS18"/>
    <mergeCell ref="BU18:BU19"/>
    <mergeCell ref="BV18:BV19"/>
    <mergeCell ref="BW18:BY18"/>
    <mergeCell ref="BZ18:BZ19"/>
    <mergeCell ref="CA18:CA19"/>
    <mergeCell ref="CB18:CD18"/>
    <mergeCell ref="CF18:CF19"/>
    <mergeCell ref="CG18:CG19"/>
    <mergeCell ref="CH18:CJ18"/>
    <mergeCell ref="CK18:CK19"/>
    <mergeCell ref="CL18:CL19"/>
    <mergeCell ref="CM18:CO18"/>
    <mergeCell ref="CQ18:CQ19"/>
    <mergeCell ref="CR18:CR19"/>
    <mergeCell ref="CS18:CU18"/>
    <mergeCell ref="CV18:CV19"/>
    <mergeCell ref="CW18:CW19"/>
    <mergeCell ref="CX18:CZ18"/>
    <mergeCell ref="DB18:DB19"/>
    <mergeCell ref="DC18:DC19"/>
    <mergeCell ref="DD18:DF18"/>
    <mergeCell ref="C19:E19"/>
    <mergeCell ref="I19:K19"/>
    <mergeCell ref="N19:P19"/>
    <mergeCell ref="T19:V19"/>
    <mergeCell ref="Y19:AA19"/>
    <mergeCell ref="AE19:AG19"/>
    <mergeCell ref="AJ19:AL19"/>
    <mergeCell ref="AP19:AR19"/>
    <mergeCell ref="AU19:AW19"/>
    <mergeCell ref="BA19:BC19"/>
    <mergeCell ref="BF19:BH19"/>
    <mergeCell ref="BL19:BN19"/>
    <mergeCell ref="BQ19:BS19"/>
    <mergeCell ref="BW19:BY19"/>
    <mergeCell ref="CB19:CD19"/>
    <mergeCell ref="CH19:CJ19"/>
    <mergeCell ref="CM19:CO19"/>
    <mergeCell ref="CS19:CU19"/>
    <mergeCell ref="CX19:CZ19"/>
    <mergeCell ref="DD19:DF19"/>
    <mergeCell ref="B20:E20"/>
    <mergeCell ref="H20:K20"/>
    <mergeCell ref="M20:P20"/>
    <mergeCell ref="S20:V20"/>
    <mergeCell ref="X20:AA20"/>
    <mergeCell ref="AD20:AG20"/>
    <mergeCell ref="AI20:AL20"/>
    <mergeCell ref="AO20:AR20"/>
    <mergeCell ref="AT20:AW20"/>
    <mergeCell ref="AZ20:BC20"/>
    <mergeCell ref="BE20:BH20"/>
    <mergeCell ref="BK20:BN20"/>
    <mergeCell ref="BP20:BS20"/>
    <mergeCell ref="BV20:BY20"/>
    <mergeCell ref="CA20:CD20"/>
    <mergeCell ref="CG20:CJ20"/>
    <mergeCell ref="CL20:CO20"/>
    <mergeCell ref="CR20:CU20"/>
    <mergeCell ref="CW20:CZ20"/>
    <mergeCell ref="DC20:DF20"/>
    <mergeCell ref="B24:C24"/>
    <mergeCell ref="D24:D25"/>
    <mergeCell ref="E24:E25"/>
    <mergeCell ref="H24:I24"/>
    <mergeCell ref="J24:J25"/>
    <mergeCell ref="K24:K25"/>
    <mergeCell ref="M24:N24"/>
    <mergeCell ref="O24:O25"/>
    <mergeCell ref="P24:P25"/>
    <mergeCell ref="S24:T24"/>
    <mergeCell ref="U24:U25"/>
    <mergeCell ref="V24:V25"/>
    <mergeCell ref="X24:Y24"/>
    <mergeCell ref="Z24:Z25"/>
    <mergeCell ref="AA24:AA25"/>
    <mergeCell ref="AD24:AE24"/>
    <mergeCell ref="AF24:AF25"/>
    <mergeCell ref="AG24:AG25"/>
    <mergeCell ref="AI24:AJ24"/>
    <mergeCell ref="AK24:AK25"/>
    <mergeCell ref="AL24:AL25"/>
    <mergeCell ref="AO24:AP24"/>
    <mergeCell ref="AQ24:AQ25"/>
    <mergeCell ref="AR24:AR25"/>
    <mergeCell ref="AT24:AU24"/>
    <mergeCell ref="AV24:AV25"/>
    <mergeCell ref="AW24:AW25"/>
    <mergeCell ref="AZ24:BA24"/>
    <mergeCell ref="BB24:BB25"/>
    <mergeCell ref="BC24:BC25"/>
    <mergeCell ref="BE24:BF24"/>
    <mergeCell ref="BG24:BG25"/>
    <mergeCell ref="BH24:BH25"/>
    <mergeCell ref="BK24:BL24"/>
    <mergeCell ref="BM24:BM25"/>
    <mergeCell ref="BN24:BN25"/>
    <mergeCell ref="BP24:BQ24"/>
    <mergeCell ref="BR24:BR25"/>
    <mergeCell ref="BS24:BS25"/>
    <mergeCell ref="BV24:BW24"/>
    <mergeCell ref="BX24:BX25"/>
    <mergeCell ref="BY24:BY25"/>
    <mergeCell ref="CA24:CB24"/>
    <mergeCell ref="CC24:CC25"/>
    <mergeCell ref="CD24:CD25"/>
    <mergeCell ref="CG24:CH24"/>
    <mergeCell ref="CI24:CI25"/>
    <mergeCell ref="CJ24:CJ25"/>
    <mergeCell ref="CL24:CM24"/>
    <mergeCell ref="CN24:CN25"/>
    <mergeCell ref="CO24:CO25"/>
    <mergeCell ref="CR24:CS24"/>
    <mergeCell ref="CT24:CT25"/>
    <mergeCell ref="CU24:CU25"/>
    <mergeCell ref="CW24:CX24"/>
    <mergeCell ref="CY24:CY25"/>
    <mergeCell ref="CZ24:CZ25"/>
    <mergeCell ref="DC24:DD24"/>
    <mergeCell ref="DE24:DE25"/>
    <mergeCell ref="DF24:DF25"/>
    <mergeCell ref="B25:C25"/>
    <mergeCell ref="H25:I25"/>
    <mergeCell ref="M25:N25"/>
    <mergeCell ref="S25:T25"/>
    <mergeCell ref="X25:Y25"/>
    <mergeCell ref="AD25:AE25"/>
    <mergeCell ref="AI25:AJ25"/>
    <mergeCell ref="AO25:AP25"/>
    <mergeCell ref="AT25:AU25"/>
    <mergeCell ref="AZ25:BA25"/>
    <mergeCell ref="BE25:BF25"/>
    <mergeCell ref="BK25:BL25"/>
    <mergeCell ref="BP25:BQ25"/>
    <mergeCell ref="BV25:BW25"/>
    <mergeCell ref="CA25:CB25"/>
    <mergeCell ref="CG25:CH25"/>
    <mergeCell ref="CL25:CM25"/>
    <mergeCell ref="CR25:CS25"/>
    <mergeCell ref="CW25:CX25"/>
    <mergeCell ref="DC25:DD25"/>
    <mergeCell ref="B26:C27"/>
    <mergeCell ref="E26:E27"/>
    <mergeCell ref="H26:I27"/>
    <mergeCell ref="K26:K27"/>
    <mergeCell ref="M26:N27"/>
    <mergeCell ref="P26:P27"/>
    <mergeCell ref="S26:T27"/>
    <mergeCell ref="V26:V27"/>
    <mergeCell ref="X26:Y27"/>
    <mergeCell ref="AA26:AA27"/>
    <mergeCell ref="AD26:AE27"/>
    <mergeCell ref="AG26:AG27"/>
    <mergeCell ref="AI26:AJ27"/>
    <mergeCell ref="AL26:AL27"/>
    <mergeCell ref="AO26:AP27"/>
    <mergeCell ref="AR26:AR27"/>
    <mergeCell ref="AT26:AU27"/>
    <mergeCell ref="AW26:AW27"/>
    <mergeCell ref="AZ26:BA27"/>
    <mergeCell ref="BC26:BC27"/>
    <mergeCell ref="BE26:BF27"/>
    <mergeCell ref="BH26:BH27"/>
    <mergeCell ref="BK26:BL27"/>
    <mergeCell ref="BN26:BN27"/>
    <mergeCell ref="BP26:BQ27"/>
    <mergeCell ref="BS26:BS27"/>
    <mergeCell ref="BV26:BW27"/>
    <mergeCell ref="BY26:BY27"/>
    <mergeCell ref="CA26:CB27"/>
    <mergeCell ref="CD26:CD27"/>
    <mergeCell ref="CG26:CH27"/>
    <mergeCell ref="CJ26:CJ27"/>
    <mergeCell ref="CL26:CM27"/>
    <mergeCell ref="CO26:CO27"/>
    <mergeCell ref="CR26:CS27"/>
    <mergeCell ref="CU26:CU27"/>
    <mergeCell ref="CW26:CX27"/>
    <mergeCell ref="CZ26:CZ27"/>
    <mergeCell ref="DC26:DD27"/>
    <mergeCell ref="DF26:DF27"/>
    <mergeCell ref="B28:E28"/>
    <mergeCell ref="H28:K28"/>
    <mergeCell ref="M28:P28"/>
    <mergeCell ref="S28:V28"/>
    <mergeCell ref="X28:AA28"/>
    <mergeCell ref="AD28:AG28"/>
    <mergeCell ref="AI28:AL28"/>
    <mergeCell ref="AO28:AR28"/>
    <mergeCell ref="AT28:AW28"/>
    <mergeCell ref="AZ28:BC28"/>
    <mergeCell ref="BE28:BH28"/>
    <mergeCell ref="BK28:BN28"/>
    <mergeCell ref="BP28:BS28"/>
    <mergeCell ref="BV28:BY28"/>
    <mergeCell ref="CA28:CD28"/>
    <mergeCell ref="CG28:CJ28"/>
    <mergeCell ref="CL28:CO28"/>
    <mergeCell ref="CR28:CU28"/>
    <mergeCell ref="CW28:CZ28"/>
    <mergeCell ref="DC28:DF28"/>
    <mergeCell ref="A29:A30"/>
    <mergeCell ref="B29:B30"/>
    <mergeCell ref="C29:E29"/>
    <mergeCell ref="G29:G30"/>
    <mergeCell ref="H29:H30"/>
    <mergeCell ref="I29:K29"/>
    <mergeCell ref="L29:L30"/>
    <mergeCell ref="M29:M30"/>
    <mergeCell ref="N29:P29"/>
    <mergeCell ref="R29:R30"/>
    <mergeCell ref="S29:S30"/>
    <mergeCell ref="T29:V29"/>
    <mergeCell ref="W29:W30"/>
    <mergeCell ref="X29:X30"/>
    <mergeCell ref="Y29:AA29"/>
    <mergeCell ref="AC29:AC30"/>
    <mergeCell ref="AD29:AD30"/>
    <mergeCell ref="AE29:AG29"/>
    <mergeCell ref="AH29:AH30"/>
    <mergeCell ref="AI29:AI30"/>
    <mergeCell ref="AJ29:AL29"/>
    <mergeCell ref="AN29:AN30"/>
    <mergeCell ref="AO29:AO30"/>
    <mergeCell ref="AP29:AR29"/>
    <mergeCell ref="AS29:AS30"/>
    <mergeCell ref="AT29:AT30"/>
    <mergeCell ref="AU29:AW29"/>
    <mergeCell ref="AY29:AY30"/>
    <mergeCell ref="AZ29:AZ30"/>
    <mergeCell ref="BA29:BC29"/>
    <mergeCell ref="BD29:BD30"/>
    <mergeCell ref="BE29:BE30"/>
    <mergeCell ref="BF29:BH29"/>
    <mergeCell ref="BJ29:BJ30"/>
    <mergeCell ref="BK29:BK30"/>
    <mergeCell ref="BL29:BN29"/>
    <mergeCell ref="BO29:BO30"/>
    <mergeCell ref="BP29:BP30"/>
    <mergeCell ref="BQ29:BS29"/>
    <mergeCell ref="BU29:BU30"/>
    <mergeCell ref="BV29:BV30"/>
    <mergeCell ref="BW29:BY29"/>
    <mergeCell ref="BZ29:BZ30"/>
    <mergeCell ref="CA29:CA30"/>
    <mergeCell ref="CB29:CD29"/>
    <mergeCell ref="CF29:CF30"/>
    <mergeCell ref="CG29:CG30"/>
    <mergeCell ref="CH29:CJ29"/>
    <mergeCell ref="CK29:CK30"/>
    <mergeCell ref="CL29:CL30"/>
    <mergeCell ref="CM29:CO29"/>
    <mergeCell ref="CQ29:CQ30"/>
    <mergeCell ref="CR29:CR30"/>
    <mergeCell ref="CS29:CU29"/>
    <mergeCell ref="CV29:CV30"/>
    <mergeCell ref="CW29:CW30"/>
    <mergeCell ref="CX29:CZ29"/>
    <mergeCell ref="DB29:DB30"/>
    <mergeCell ref="DC29:DC30"/>
    <mergeCell ref="DD29:DF29"/>
    <mergeCell ref="C30:E30"/>
    <mergeCell ref="I30:K30"/>
    <mergeCell ref="N30:P30"/>
    <mergeCell ref="T30:V30"/>
    <mergeCell ref="Y30:AA30"/>
    <mergeCell ref="AE30:AG30"/>
    <mergeCell ref="AJ30:AL30"/>
    <mergeCell ref="AP30:AR30"/>
    <mergeCell ref="AU30:AW30"/>
    <mergeCell ref="BA30:BC30"/>
    <mergeCell ref="BF30:BH30"/>
    <mergeCell ref="BL30:BN30"/>
    <mergeCell ref="BQ30:BS30"/>
    <mergeCell ref="BW30:BY30"/>
    <mergeCell ref="CB30:CD30"/>
    <mergeCell ref="CH30:CJ30"/>
    <mergeCell ref="CM30:CO30"/>
    <mergeCell ref="CS30:CU30"/>
    <mergeCell ref="CX30:CZ30"/>
    <mergeCell ref="DD30:DF30"/>
    <mergeCell ref="B31:E31"/>
    <mergeCell ref="H31:K31"/>
    <mergeCell ref="M31:P31"/>
    <mergeCell ref="S31:V31"/>
    <mergeCell ref="X31:AA31"/>
    <mergeCell ref="AD31:AG31"/>
    <mergeCell ref="AI31:AL31"/>
    <mergeCell ref="AO31:AR31"/>
    <mergeCell ref="AT31:AW31"/>
    <mergeCell ref="AZ31:BC31"/>
    <mergeCell ref="BE31:BH31"/>
    <mergeCell ref="BK31:BN31"/>
    <mergeCell ref="BP31:BS31"/>
    <mergeCell ref="BV31:BY31"/>
    <mergeCell ref="CA31:CD31"/>
    <mergeCell ref="CG31:CJ31"/>
    <mergeCell ref="CL31:CO31"/>
    <mergeCell ref="CR31:CU31"/>
    <mergeCell ref="CW31:CZ31"/>
    <mergeCell ref="DC31:DF31"/>
    <mergeCell ref="B34:C34"/>
    <mergeCell ref="D34:D35"/>
    <mergeCell ref="E34:E35"/>
    <mergeCell ref="H34:I34"/>
    <mergeCell ref="J34:J35"/>
    <mergeCell ref="K34:K35"/>
    <mergeCell ref="M34:N34"/>
    <mergeCell ref="O34:O35"/>
    <mergeCell ref="P34:P35"/>
    <mergeCell ref="S34:T34"/>
    <mergeCell ref="U34:U35"/>
    <mergeCell ref="V34:V35"/>
    <mergeCell ref="X34:Y34"/>
    <mergeCell ref="Z34:Z35"/>
    <mergeCell ref="AA34:AA35"/>
    <mergeCell ref="AD34:AE34"/>
    <mergeCell ref="AF34:AF35"/>
    <mergeCell ref="AG34:AG35"/>
    <mergeCell ref="AI34:AJ34"/>
    <mergeCell ref="AK34:AK35"/>
    <mergeCell ref="AL34:AL35"/>
    <mergeCell ref="AO34:AP34"/>
    <mergeCell ref="AQ34:AQ35"/>
    <mergeCell ref="AR34:AR35"/>
    <mergeCell ref="AT34:AU34"/>
    <mergeCell ref="AV34:AV35"/>
    <mergeCell ref="AW34:AW35"/>
    <mergeCell ref="AZ34:BA34"/>
    <mergeCell ref="BB34:BB35"/>
    <mergeCell ref="BC34:BC35"/>
    <mergeCell ref="BE34:BF34"/>
    <mergeCell ref="BG34:BG35"/>
    <mergeCell ref="BH34:BH35"/>
    <mergeCell ref="BK34:BL34"/>
    <mergeCell ref="BM34:BM35"/>
    <mergeCell ref="BN34:BN35"/>
    <mergeCell ref="BP34:BQ34"/>
    <mergeCell ref="BR34:BR35"/>
    <mergeCell ref="BS34:BS35"/>
    <mergeCell ref="BV34:BW34"/>
    <mergeCell ref="BX34:BX35"/>
    <mergeCell ref="BY34:BY35"/>
    <mergeCell ref="CA34:CB34"/>
    <mergeCell ref="CC34:CC35"/>
    <mergeCell ref="CD34:CD35"/>
    <mergeCell ref="CG34:CH34"/>
    <mergeCell ref="CI34:CI35"/>
    <mergeCell ref="CJ34:CJ35"/>
    <mergeCell ref="CL34:CM34"/>
    <mergeCell ref="CN34:CN35"/>
    <mergeCell ref="CO34:CO35"/>
    <mergeCell ref="CR34:CS34"/>
    <mergeCell ref="CT34:CT35"/>
    <mergeCell ref="CU34:CU35"/>
    <mergeCell ref="CW34:CX34"/>
    <mergeCell ref="CY34:CY35"/>
    <mergeCell ref="CZ34:CZ35"/>
    <mergeCell ref="DC34:DD34"/>
    <mergeCell ref="DE34:DE35"/>
    <mergeCell ref="DF34:DF35"/>
    <mergeCell ref="B35:C35"/>
    <mergeCell ref="H35:I35"/>
    <mergeCell ref="M35:N35"/>
    <mergeCell ref="S35:T35"/>
    <mergeCell ref="X35:Y35"/>
    <mergeCell ref="AD35:AE35"/>
    <mergeCell ref="AI35:AJ35"/>
    <mergeCell ref="AO35:AP35"/>
    <mergeCell ref="AT35:AU35"/>
    <mergeCell ref="AZ35:BA35"/>
    <mergeCell ref="BE35:BF35"/>
    <mergeCell ref="BK35:BL35"/>
    <mergeCell ref="BP35:BQ35"/>
    <mergeCell ref="BV35:BW35"/>
    <mergeCell ref="CA35:CB35"/>
    <mergeCell ref="CG35:CH35"/>
    <mergeCell ref="CL35:CM35"/>
    <mergeCell ref="CR35:CS35"/>
    <mergeCell ref="CW35:CX35"/>
    <mergeCell ref="DC35:DD35"/>
    <mergeCell ref="B36:C37"/>
    <mergeCell ref="E36:E37"/>
    <mergeCell ref="H36:I37"/>
    <mergeCell ref="K36:K37"/>
    <mergeCell ref="M36:N37"/>
    <mergeCell ref="P36:P37"/>
    <mergeCell ref="S36:T37"/>
    <mergeCell ref="V36:V37"/>
    <mergeCell ref="X36:Y37"/>
    <mergeCell ref="AA36:AA37"/>
    <mergeCell ref="AD36:AE37"/>
    <mergeCell ref="AG36:AG37"/>
    <mergeCell ref="AI36:AJ37"/>
    <mergeCell ref="AL36:AL37"/>
    <mergeCell ref="AO36:AP37"/>
    <mergeCell ref="AR36:AR37"/>
    <mergeCell ref="AT36:AU37"/>
    <mergeCell ref="AW36:AW37"/>
    <mergeCell ref="AZ36:BA37"/>
    <mergeCell ref="BC36:BC37"/>
    <mergeCell ref="BE36:BF37"/>
    <mergeCell ref="BH36:BH37"/>
    <mergeCell ref="BK36:BL37"/>
    <mergeCell ref="BN36:BN37"/>
    <mergeCell ref="BP36:BQ37"/>
    <mergeCell ref="BS36:BS37"/>
    <mergeCell ref="BV36:BW37"/>
    <mergeCell ref="BY36:BY37"/>
    <mergeCell ref="CA36:CB37"/>
    <mergeCell ref="CD36:CD37"/>
    <mergeCell ref="CG36:CH37"/>
    <mergeCell ref="CJ36:CJ37"/>
    <mergeCell ref="CL36:CM37"/>
    <mergeCell ref="CO36:CO37"/>
    <mergeCell ref="CR36:CS37"/>
    <mergeCell ref="CU36:CU37"/>
    <mergeCell ref="CW36:CX37"/>
    <mergeCell ref="CZ36:CZ37"/>
    <mergeCell ref="DC36:DD37"/>
    <mergeCell ref="DF36:DF37"/>
    <mergeCell ref="B38:E38"/>
    <mergeCell ref="H38:K38"/>
    <mergeCell ref="M38:P38"/>
    <mergeCell ref="S38:V38"/>
    <mergeCell ref="X38:AA38"/>
    <mergeCell ref="AD38:AG38"/>
    <mergeCell ref="AI38:AL38"/>
    <mergeCell ref="AO38:AR38"/>
    <mergeCell ref="AT38:AW38"/>
    <mergeCell ref="AZ38:BC38"/>
    <mergeCell ref="BE38:BH38"/>
    <mergeCell ref="BK38:BN38"/>
    <mergeCell ref="BP38:BS38"/>
    <mergeCell ref="BV38:BY38"/>
    <mergeCell ref="CA38:CD38"/>
    <mergeCell ref="CG38:CJ38"/>
    <mergeCell ref="CL38:CO38"/>
    <mergeCell ref="CR38:CU38"/>
    <mergeCell ref="CW38:CZ38"/>
    <mergeCell ref="DC38:DF38"/>
    <mergeCell ref="A39:A40"/>
    <mergeCell ref="B39:B40"/>
    <mergeCell ref="C39:E39"/>
    <mergeCell ref="G39:G40"/>
    <mergeCell ref="H39:H40"/>
    <mergeCell ref="I39:K39"/>
    <mergeCell ref="L39:L40"/>
    <mergeCell ref="M39:M40"/>
    <mergeCell ref="N39:P39"/>
    <mergeCell ref="R39:R40"/>
    <mergeCell ref="S39:S40"/>
    <mergeCell ref="T39:V39"/>
    <mergeCell ref="W39:W40"/>
    <mergeCell ref="X39:X40"/>
    <mergeCell ref="Y39:AA39"/>
    <mergeCell ref="AC39:AC40"/>
    <mergeCell ref="AD39:AD40"/>
    <mergeCell ref="AE39:AG39"/>
    <mergeCell ref="AH39:AH40"/>
    <mergeCell ref="AI39:AI40"/>
    <mergeCell ref="AJ39:AL39"/>
    <mergeCell ref="AN39:AN40"/>
    <mergeCell ref="AO39:AO40"/>
    <mergeCell ref="AP39:AR39"/>
    <mergeCell ref="AS39:AS40"/>
    <mergeCell ref="AT39:AT40"/>
    <mergeCell ref="AU39:AW39"/>
    <mergeCell ref="AY39:AY40"/>
    <mergeCell ref="AZ39:AZ40"/>
    <mergeCell ref="BA39:BC39"/>
    <mergeCell ref="BD39:BD40"/>
    <mergeCell ref="BE39:BE40"/>
    <mergeCell ref="BF39:BH39"/>
    <mergeCell ref="BJ39:BJ40"/>
    <mergeCell ref="BK39:BK40"/>
    <mergeCell ref="BL39:BN39"/>
    <mergeCell ref="BO39:BO40"/>
    <mergeCell ref="BP39:BP40"/>
    <mergeCell ref="BQ39:BS39"/>
    <mergeCell ref="BU39:BU40"/>
    <mergeCell ref="BV39:BV40"/>
    <mergeCell ref="BW39:BY39"/>
    <mergeCell ref="BZ39:BZ40"/>
    <mergeCell ref="CA39:CA40"/>
    <mergeCell ref="CB39:CD39"/>
    <mergeCell ref="CF39:CF40"/>
    <mergeCell ref="CG39:CG40"/>
    <mergeCell ref="CH39:CJ39"/>
    <mergeCell ref="CK39:CK40"/>
    <mergeCell ref="CL39:CL40"/>
    <mergeCell ref="CM39:CO39"/>
    <mergeCell ref="CQ39:CQ40"/>
    <mergeCell ref="CR39:CR40"/>
    <mergeCell ref="CS39:CU39"/>
    <mergeCell ref="CV39:CV40"/>
    <mergeCell ref="CW39:CW40"/>
    <mergeCell ref="CX39:CZ39"/>
    <mergeCell ref="DB39:DB40"/>
    <mergeCell ref="DC39:DC40"/>
    <mergeCell ref="DD39:DF39"/>
    <mergeCell ref="C40:E40"/>
    <mergeCell ref="I40:K40"/>
    <mergeCell ref="N40:P40"/>
    <mergeCell ref="T40:V40"/>
    <mergeCell ref="Y40:AA40"/>
    <mergeCell ref="AE40:AG40"/>
    <mergeCell ref="AJ40:AL40"/>
    <mergeCell ref="AP40:AR40"/>
    <mergeCell ref="AU40:AW40"/>
    <mergeCell ref="BA40:BC40"/>
    <mergeCell ref="BF40:BH40"/>
    <mergeCell ref="BL40:BN40"/>
    <mergeCell ref="BQ40:BS40"/>
    <mergeCell ref="BW40:BY40"/>
    <mergeCell ref="CB40:CD40"/>
    <mergeCell ref="CH40:CJ40"/>
    <mergeCell ref="CM40:CO40"/>
    <mergeCell ref="CS40:CU40"/>
    <mergeCell ref="CX40:CZ40"/>
    <mergeCell ref="DD40:DF40"/>
    <mergeCell ref="B41:E41"/>
    <mergeCell ref="H41:K41"/>
    <mergeCell ref="M41:P41"/>
    <mergeCell ref="S41:V41"/>
    <mergeCell ref="X41:AA41"/>
    <mergeCell ref="AD41:AG41"/>
    <mergeCell ref="AI41:AL41"/>
    <mergeCell ref="AO41:AR41"/>
    <mergeCell ref="AT41:AW41"/>
    <mergeCell ref="AZ41:BC41"/>
    <mergeCell ref="BE41:BH41"/>
    <mergeCell ref="BK41:BN41"/>
    <mergeCell ref="BP41:BS41"/>
    <mergeCell ref="BV41:BY41"/>
    <mergeCell ref="CA41:CD41"/>
    <mergeCell ref="CG41:CJ41"/>
    <mergeCell ref="CL41:CO41"/>
    <mergeCell ref="CR41:CU41"/>
    <mergeCell ref="CW41:CZ41"/>
    <mergeCell ref="DC41:DF41"/>
  </mergeCells>
  <conditionalFormatting sqref="B8:B9">
    <cfRule type="expression" priority="2" aboveAverage="0" equalAverage="0" bottom="0" percent="0" rank="0" text="" dxfId="722">
      <formula>COUNTIF(E3,"*女*")</formula>
    </cfRule>
  </conditionalFormatting>
  <conditionalFormatting sqref="B18:B19">
    <cfRule type="expression" priority="3" aboveAverage="0" equalAverage="0" bottom="0" percent="0" rank="0" text="" dxfId="723">
      <formula>COUNTIF(E13,"*女*")</formula>
    </cfRule>
  </conditionalFormatting>
  <conditionalFormatting sqref="B29:B30">
    <cfRule type="expression" priority="4" aboveAverage="0" equalAverage="0" bottom="0" percent="0" rank="0" text="" dxfId="724">
      <formula>COUNTIF(E24,"*女*")</formula>
    </cfRule>
  </conditionalFormatting>
  <conditionalFormatting sqref="B39:B40">
    <cfRule type="expression" priority="5" aboveAverage="0" equalAverage="0" bottom="0" percent="0" rank="0" text="" dxfId="725">
      <formula>COUNTIF(E34,"*女*")</formula>
    </cfRule>
  </conditionalFormatting>
  <conditionalFormatting sqref="B3:C3">
    <cfRule type="expression" priority="6" aboveAverage="0" equalAverage="0" bottom="0" percent="0" rank="0" text="" dxfId="726">
      <formula>COUNTIF(E3,"*女*")</formula>
    </cfRule>
  </conditionalFormatting>
  <conditionalFormatting sqref="B4:C4">
    <cfRule type="expression" priority="7" aboveAverage="0" equalAverage="0" bottom="0" percent="0" rank="0" text="" dxfId="727">
      <formula>COUNTIF(E3,"*女*")</formula>
    </cfRule>
  </conditionalFormatting>
  <conditionalFormatting sqref="B5:C6">
    <cfRule type="expression" priority="8" aboveAverage="0" equalAverage="0" bottom="0" percent="0" rank="0" text="" dxfId="728">
      <formula>COUNTIF(E3,"*女*")</formula>
    </cfRule>
  </conditionalFormatting>
  <conditionalFormatting sqref="B13:C13">
    <cfRule type="expression" priority="9" aboveAverage="0" equalAverage="0" bottom="0" percent="0" rank="0" text="" dxfId="729">
      <formula>COUNTIF(E13,"*女*")</formula>
    </cfRule>
  </conditionalFormatting>
  <conditionalFormatting sqref="B14:C14">
    <cfRule type="expression" priority="10" aboveAverage="0" equalAverage="0" bottom="0" percent="0" rank="0" text="" dxfId="730">
      <formula>COUNTIF(E13,"*女*")</formula>
    </cfRule>
  </conditionalFormatting>
  <conditionalFormatting sqref="B15:C16">
    <cfRule type="expression" priority="11" aboveAverage="0" equalAverage="0" bottom="0" percent="0" rank="0" text="" dxfId="731">
      <formula>COUNTIF(E13,"*女*")</formula>
    </cfRule>
  </conditionalFormatting>
  <conditionalFormatting sqref="B24:C24">
    <cfRule type="expression" priority="12" aboveAverage="0" equalAverage="0" bottom="0" percent="0" rank="0" text="" dxfId="732">
      <formula>COUNTIF(E24,"*女*")</formula>
    </cfRule>
  </conditionalFormatting>
  <conditionalFormatting sqref="B25:C25">
    <cfRule type="expression" priority="13" aboveAverage="0" equalAverage="0" bottom="0" percent="0" rank="0" text="" dxfId="733">
      <formula>COUNTIF(E24,"*女*")</formula>
    </cfRule>
  </conditionalFormatting>
  <conditionalFormatting sqref="B26:C27">
    <cfRule type="expression" priority="14" aboveAverage="0" equalAverage="0" bottom="0" percent="0" rank="0" text="" dxfId="734">
      <formula>COUNTIF(E24,"*女*")</formula>
    </cfRule>
  </conditionalFormatting>
  <conditionalFormatting sqref="B34:C34">
    <cfRule type="expression" priority="15" aboveAverage="0" equalAverage="0" bottom="0" percent="0" rank="0" text="" dxfId="735">
      <formula>COUNTIF(E34,"*女*")</formula>
    </cfRule>
  </conditionalFormatting>
  <conditionalFormatting sqref="B35:C35">
    <cfRule type="expression" priority="16" aboveAverage="0" equalAverage="0" bottom="0" percent="0" rank="0" text="" dxfId="736">
      <formula>COUNTIF(E34,"*女*")</formula>
    </cfRule>
  </conditionalFormatting>
  <conditionalFormatting sqref="B36:C37">
    <cfRule type="expression" priority="17" aboveAverage="0" equalAverage="0" bottom="0" percent="0" rank="0" text="" dxfId="737">
      <formula>COUNTIF(E34,"*女*")</formula>
    </cfRule>
  </conditionalFormatting>
  <conditionalFormatting sqref="B7:E7">
    <cfRule type="expression" priority="18" aboveAverage="0" equalAverage="0" bottom="0" percent="0" rank="0" text="" dxfId="738">
      <formula>COUNTIF(E3,"*女*")</formula>
    </cfRule>
  </conditionalFormatting>
  <conditionalFormatting sqref="B10:E10">
    <cfRule type="expression" priority="19" aboveAverage="0" equalAverage="0" bottom="0" percent="0" rank="0" text="" dxfId="739">
      <formula>COUNTIF(E3,"*女*")</formula>
    </cfRule>
  </conditionalFormatting>
  <conditionalFormatting sqref="B17:E17">
    <cfRule type="expression" priority="20" aboveAverage="0" equalAverage="0" bottom="0" percent="0" rank="0" text="" dxfId="740">
      <formula>COUNTIF(E13,"*女*")</formula>
    </cfRule>
  </conditionalFormatting>
  <conditionalFormatting sqref="B20:E20">
    <cfRule type="expression" priority="21" aboveAverage="0" equalAverage="0" bottom="0" percent="0" rank="0" text="" dxfId="741">
      <formula>COUNTIF(E13,"*女*")</formula>
    </cfRule>
  </conditionalFormatting>
  <conditionalFormatting sqref="B28:E28">
    <cfRule type="expression" priority="22" aboveAverage="0" equalAverage="0" bottom="0" percent="0" rank="0" text="" dxfId="742">
      <formula>COUNTIF(E24,"*女*")</formula>
    </cfRule>
  </conditionalFormatting>
  <conditionalFormatting sqref="B31:E31">
    <cfRule type="expression" priority="23" aboveAverage="0" equalAverage="0" bottom="0" percent="0" rank="0" text="" dxfId="743">
      <formula>COUNTIF(E24,"*女*")</formula>
    </cfRule>
  </conditionalFormatting>
  <conditionalFormatting sqref="B38:E38">
    <cfRule type="expression" priority="24" aboveAverage="0" equalAverage="0" bottom="0" percent="0" rank="0" text="" dxfId="744">
      <formula>COUNTIF(E34,"*女*")</formula>
    </cfRule>
  </conditionalFormatting>
  <conditionalFormatting sqref="B41:E41">
    <cfRule type="expression" priority="25" aboveAverage="0" equalAverage="0" bottom="0" percent="0" rank="0" text="" dxfId="745">
      <formula>COUNTIF(E34,"*女*")</formula>
    </cfRule>
  </conditionalFormatting>
  <conditionalFormatting sqref="C9:E9">
    <cfRule type="expression" priority="26" aboveAverage="0" equalAverage="0" bottom="0" percent="0" rank="0" text="" dxfId="746">
      <formula>COUNTIF(E3,"*女*")</formula>
    </cfRule>
  </conditionalFormatting>
  <conditionalFormatting sqref="C19:E19">
    <cfRule type="expression" priority="27" aboveAverage="0" equalAverage="0" bottom="0" percent="0" rank="0" text="" dxfId="747">
      <formula>COUNTIF(E13,"*女*")</formula>
    </cfRule>
  </conditionalFormatting>
  <conditionalFormatting sqref="C30:E30">
    <cfRule type="expression" priority="28" aboveAverage="0" equalAverage="0" bottom="0" percent="0" rank="0" text="" dxfId="748">
      <formula>COUNTIF(E24,"*女*")</formula>
    </cfRule>
  </conditionalFormatting>
  <conditionalFormatting sqref="C40:E40">
    <cfRule type="expression" priority="29" aboveAverage="0" equalAverage="0" bottom="0" percent="0" rank="0" text="" dxfId="749">
      <formula>COUNTIF(E34,"*女*")</formula>
    </cfRule>
  </conditionalFormatting>
  <conditionalFormatting sqref="E3:E4">
    <cfRule type="expression" priority="30" aboveAverage="0" equalAverage="0" bottom="0" percent="0" rank="0" text="" dxfId="750">
      <formula>COUNTIF(E3,"*女*")</formula>
    </cfRule>
  </conditionalFormatting>
  <conditionalFormatting sqref="E5:E6">
    <cfRule type="expression" priority="31" aboveAverage="0" equalAverage="0" bottom="0" percent="0" rank="0" text="" dxfId="751">
      <formula>COUNTIF(E3,"*女*")</formula>
    </cfRule>
  </conditionalFormatting>
  <conditionalFormatting sqref="E13:E14">
    <cfRule type="expression" priority="32" aboveAverage="0" equalAverage="0" bottom="0" percent="0" rank="0" text="" dxfId="752">
      <formula>COUNTIF(E13,"*女*")</formula>
    </cfRule>
  </conditionalFormatting>
  <conditionalFormatting sqref="E15:E16">
    <cfRule type="expression" priority="33" aboveAverage="0" equalAverage="0" bottom="0" percent="0" rank="0" text="" dxfId="753">
      <formula>COUNTIF(E13,"*女*")</formula>
    </cfRule>
  </conditionalFormatting>
  <conditionalFormatting sqref="E24:E25">
    <cfRule type="expression" priority="34" aboveAverage="0" equalAverage="0" bottom="0" percent="0" rank="0" text="" dxfId="754">
      <formula>COUNTIF(E24,"*女*")</formula>
    </cfRule>
  </conditionalFormatting>
  <conditionalFormatting sqref="E26:E27">
    <cfRule type="expression" priority="35" aboveAverage="0" equalAverage="0" bottom="0" percent="0" rank="0" text="" dxfId="755">
      <formula>COUNTIF(E24,"*女*")</formula>
    </cfRule>
  </conditionalFormatting>
  <conditionalFormatting sqref="E34:E35">
    <cfRule type="expression" priority="36" aboveAverage="0" equalAverage="0" bottom="0" percent="0" rank="0" text="" dxfId="756">
      <formula>COUNTIF(E34,"*女*")</formula>
    </cfRule>
  </conditionalFormatting>
  <conditionalFormatting sqref="E36:E37">
    <cfRule type="expression" priority="37" aboveAverage="0" equalAverage="0" bottom="0" percent="0" rank="0" text="" dxfId="757">
      <formula>COUNTIF(E34,"*女*")</formula>
    </cfRule>
  </conditionalFormatting>
  <conditionalFormatting sqref="H8:H9">
    <cfRule type="expression" priority="38" aboveAverage="0" equalAverage="0" bottom="0" percent="0" rank="0" text="" dxfId="758">
      <formula>COUNTIF(K3,"*女*")</formula>
    </cfRule>
  </conditionalFormatting>
  <conditionalFormatting sqref="H18:H19">
    <cfRule type="expression" priority="39" aboveAverage="0" equalAverage="0" bottom="0" percent="0" rank="0" text="" dxfId="759">
      <formula>COUNTIF(K13,"*女*")</formula>
    </cfRule>
  </conditionalFormatting>
  <conditionalFormatting sqref="H29:H30">
    <cfRule type="expression" priority="40" aboveAverage="0" equalAverage="0" bottom="0" percent="0" rank="0" text="" dxfId="760">
      <formula>COUNTIF(K24,"*女*")</formula>
    </cfRule>
  </conditionalFormatting>
  <conditionalFormatting sqref="H39:H40">
    <cfRule type="expression" priority="41" aboveAverage="0" equalAverage="0" bottom="0" percent="0" rank="0" text="" dxfId="761">
      <formula>COUNTIF(K34,"*女*")</formula>
    </cfRule>
  </conditionalFormatting>
  <conditionalFormatting sqref="H3:I3">
    <cfRule type="expression" priority="42" aboveAverage="0" equalAverage="0" bottom="0" percent="0" rank="0" text="" dxfId="762">
      <formula>COUNTIF(K3,"*女*")</formula>
    </cfRule>
  </conditionalFormatting>
  <conditionalFormatting sqref="H4:I4">
    <cfRule type="expression" priority="43" aboveAverage="0" equalAverage="0" bottom="0" percent="0" rank="0" text="" dxfId="763">
      <formula>COUNTIF(K3,"*女*")</formula>
    </cfRule>
  </conditionalFormatting>
  <conditionalFormatting sqref="H5:I6">
    <cfRule type="expression" priority="44" aboveAverage="0" equalAverage="0" bottom="0" percent="0" rank="0" text="" dxfId="764">
      <formula>COUNTIF(K3,"*女*")</formula>
    </cfRule>
  </conditionalFormatting>
  <conditionalFormatting sqref="H13:I13">
    <cfRule type="expression" priority="45" aboveAverage="0" equalAverage="0" bottom="0" percent="0" rank="0" text="" dxfId="765">
      <formula>COUNTIF(K13,"*女*")</formula>
    </cfRule>
  </conditionalFormatting>
  <conditionalFormatting sqref="H14:I14">
    <cfRule type="expression" priority="46" aboveAverage="0" equalAverage="0" bottom="0" percent="0" rank="0" text="" dxfId="766">
      <formula>COUNTIF(K13,"*女*")</formula>
    </cfRule>
  </conditionalFormatting>
  <conditionalFormatting sqref="H15:I16">
    <cfRule type="expression" priority="47" aboveAverage="0" equalAverage="0" bottom="0" percent="0" rank="0" text="" dxfId="767">
      <formula>COUNTIF(K13,"*女*")</formula>
    </cfRule>
  </conditionalFormatting>
  <conditionalFormatting sqref="H24:I24">
    <cfRule type="expression" priority="48" aboveAverage="0" equalAverage="0" bottom="0" percent="0" rank="0" text="" dxfId="768">
      <formula>COUNTIF(K24,"*女*")</formula>
    </cfRule>
  </conditionalFormatting>
  <conditionalFormatting sqref="H25:I25">
    <cfRule type="expression" priority="49" aboveAverage="0" equalAverage="0" bottom="0" percent="0" rank="0" text="" dxfId="769">
      <formula>COUNTIF(K24,"*女*")</formula>
    </cfRule>
  </conditionalFormatting>
  <conditionalFormatting sqref="H26:I27">
    <cfRule type="expression" priority="50" aboveAverage="0" equalAverage="0" bottom="0" percent="0" rank="0" text="" dxfId="770">
      <formula>COUNTIF(K24,"*女*")</formula>
    </cfRule>
  </conditionalFormatting>
  <conditionalFormatting sqref="H34:I34">
    <cfRule type="expression" priority="51" aboveAverage="0" equalAverage="0" bottom="0" percent="0" rank="0" text="" dxfId="771">
      <formula>COUNTIF(K34,"*女*")</formula>
    </cfRule>
  </conditionalFormatting>
  <conditionalFormatting sqref="H35:I35">
    <cfRule type="expression" priority="52" aboveAverage="0" equalAverage="0" bottom="0" percent="0" rank="0" text="" dxfId="772">
      <formula>COUNTIF(K34,"*女*")</formula>
    </cfRule>
  </conditionalFormatting>
  <conditionalFormatting sqref="H36:I37">
    <cfRule type="expression" priority="53" aboveAverage="0" equalAverage="0" bottom="0" percent="0" rank="0" text="" dxfId="773">
      <formula>COUNTIF(K34,"*女*")</formula>
    </cfRule>
  </conditionalFormatting>
  <conditionalFormatting sqref="H7:K7">
    <cfRule type="expression" priority="54" aboveAverage="0" equalAverage="0" bottom="0" percent="0" rank="0" text="" dxfId="774">
      <formula>COUNTIF(K3,"*女*")</formula>
    </cfRule>
  </conditionalFormatting>
  <conditionalFormatting sqref="H10:K10">
    <cfRule type="expression" priority="55" aboveAverage="0" equalAverage="0" bottom="0" percent="0" rank="0" text="" dxfId="775">
      <formula>COUNTIF(K3,"*女*")</formula>
    </cfRule>
  </conditionalFormatting>
  <conditionalFormatting sqref="H17:K17">
    <cfRule type="expression" priority="56" aboveAverage="0" equalAverage="0" bottom="0" percent="0" rank="0" text="" dxfId="776">
      <formula>COUNTIF(K13,"*女*")</formula>
    </cfRule>
  </conditionalFormatting>
  <conditionalFormatting sqref="H20:K20">
    <cfRule type="expression" priority="57" aboveAverage="0" equalAverage="0" bottom="0" percent="0" rank="0" text="" dxfId="777">
      <formula>COUNTIF(K13,"*女*")</formula>
    </cfRule>
  </conditionalFormatting>
  <conditionalFormatting sqref="H28:K28">
    <cfRule type="expression" priority="58" aboveAverage="0" equalAverage="0" bottom="0" percent="0" rank="0" text="" dxfId="778">
      <formula>COUNTIF(K24,"*女*")</formula>
    </cfRule>
  </conditionalFormatting>
  <conditionalFormatting sqref="H31:K31">
    <cfRule type="expression" priority="59" aboveAverage="0" equalAverage="0" bottom="0" percent="0" rank="0" text="" dxfId="779">
      <formula>COUNTIF(K24,"*女*")</formula>
    </cfRule>
  </conditionalFormatting>
  <conditionalFormatting sqref="H38:K38">
    <cfRule type="expression" priority="60" aboveAverage="0" equalAverage="0" bottom="0" percent="0" rank="0" text="" dxfId="780">
      <formula>COUNTIF(K34,"*女*")</formula>
    </cfRule>
  </conditionalFormatting>
  <conditionalFormatting sqref="H41:K41">
    <cfRule type="expression" priority="61" aboveAverage="0" equalAverage="0" bottom="0" percent="0" rank="0" text="" dxfId="781">
      <formula>COUNTIF(K34,"*女*")</formula>
    </cfRule>
  </conditionalFormatting>
  <conditionalFormatting sqref="I9:K9">
    <cfRule type="expression" priority="62" aboveAverage="0" equalAverage="0" bottom="0" percent="0" rank="0" text="" dxfId="782">
      <formula>COUNTIF(K3,"*女*")</formula>
    </cfRule>
  </conditionalFormatting>
  <conditionalFormatting sqref="I19:K19">
    <cfRule type="expression" priority="63" aboveAverage="0" equalAverage="0" bottom="0" percent="0" rank="0" text="" dxfId="783">
      <formula>COUNTIF(K13,"*女*")</formula>
    </cfRule>
  </conditionalFormatting>
  <conditionalFormatting sqref="I30:K30">
    <cfRule type="expression" priority="64" aboveAverage="0" equalAverage="0" bottom="0" percent="0" rank="0" text="" dxfId="784">
      <formula>COUNTIF(K24,"*女*")</formula>
    </cfRule>
  </conditionalFormatting>
  <conditionalFormatting sqref="I40:K40">
    <cfRule type="expression" priority="65" aboveAverage="0" equalAverage="0" bottom="0" percent="0" rank="0" text="" dxfId="785">
      <formula>COUNTIF(K34,"*女*")</formula>
    </cfRule>
  </conditionalFormatting>
  <conditionalFormatting sqref="K3:K4">
    <cfRule type="expression" priority="66" aboveAverage="0" equalAverage="0" bottom="0" percent="0" rank="0" text="" dxfId="786">
      <formula>COUNTIF(K3,"*女*")</formula>
    </cfRule>
  </conditionalFormatting>
  <conditionalFormatting sqref="K5:K6">
    <cfRule type="expression" priority="67" aboveAverage="0" equalAverage="0" bottom="0" percent="0" rank="0" text="" dxfId="787">
      <formula>COUNTIF(K3,"*女*")</formula>
    </cfRule>
  </conditionalFormatting>
  <conditionalFormatting sqref="K13:K14">
    <cfRule type="expression" priority="68" aboveAverage="0" equalAverage="0" bottom="0" percent="0" rank="0" text="" dxfId="788">
      <formula>COUNTIF(K13,"*女*")</formula>
    </cfRule>
  </conditionalFormatting>
  <conditionalFormatting sqref="K15:K16">
    <cfRule type="expression" priority="69" aboveAverage="0" equalAverage="0" bottom="0" percent="0" rank="0" text="" dxfId="789">
      <formula>COUNTIF(K13,"*女*")</formula>
    </cfRule>
  </conditionalFormatting>
  <conditionalFormatting sqref="K24:K25">
    <cfRule type="expression" priority="70" aboveAverage="0" equalAverage="0" bottom="0" percent="0" rank="0" text="" dxfId="790">
      <formula>COUNTIF(K24,"*女*")</formula>
    </cfRule>
  </conditionalFormatting>
  <conditionalFormatting sqref="K26:K27">
    <cfRule type="expression" priority="71" aboveAverage="0" equalAverage="0" bottom="0" percent="0" rank="0" text="" dxfId="791">
      <formula>COUNTIF(K24,"*女*")</formula>
    </cfRule>
  </conditionalFormatting>
  <conditionalFormatting sqref="K34:K35">
    <cfRule type="expression" priority="72" aboveAverage="0" equalAverage="0" bottom="0" percent="0" rank="0" text="" dxfId="792">
      <formula>COUNTIF(K34,"*女*")</formula>
    </cfRule>
  </conditionalFormatting>
  <conditionalFormatting sqref="K36:K37">
    <cfRule type="expression" priority="73" aboveAverage="0" equalAverage="0" bottom="0" percent="0" rank="0" text="" dxfId="793">
      <formula>COUNTIF(K34,"*女*")</formula>
    </cfRule>
  </conditionalFormatting>
  <conditionalFormatting sqref="M8:M9">
    <cfRule type="expression" priority="74" aboveAverage="0" equalAverage="0" bottom="0" percent="0" rank="0" text="" dxfId="794">
      <formula>COUNTIF(P3,"*女*")</formula>
    </cfRule>
  </conditionalFormatting>
  <conditionalFormatting sqref="M18:M19">
    <cfRule type="expression" priority="75" aboveAverage="0" equalAverage="0" bottom="0" percent="0" rank="0" text="" dxfId="795">
      <formula>COUNTIF(P13,"*女*")</formula>
    </cfRule>
  </conditionalFormatting>
  <conditionalFormatting sqref="M29:M30">
    <cfRule type="expression" priority="76" aboveAverage="0" equalAverage="0" bottom="0" percent="0" rank="0" text="" dxfId="796">
      <formula>COUNTIF(P24,"*女*")</formula>
    </cfRule>
  </conditionalFormatting>
  <conditionalFormatting sqref="M39:M40">
    <cfRule type="expression" priority="77" aboveAverage="0" equalAverage="0" bottom="0" percent="0" rank="0" text="" dxfId="797">
      <formula>COUNTIF(P34,"*女*")</formula>
    </cfRule>
  </conditionalFormatting>
  <conditionalFormatting sqref="M3:N3">
    <cfRule type="expression" priority="78" aboveAverage="0" equalAverage="0" bottom="0" percent="0" rank="0" text="" dxfId="798">
      <formula>COUNTIF(P3,"*女*")</formula>
    </cfRule>
  </conditionalFormatting>
  <conditionalFormatting sqref="M4:N4">
    <cfRule type="expression" priority="79" aboveAverage="0" equalAverage="0" bottom="0" percent="0" rank="0" text="" dxfId="799">
      <formula>COUNTIF(P3,"*女*")</formula>
    </cfRule>
  </conditionalFormatting>
  <conditionalFormatting sqref="M5:N6">
    <cfRule type="expression" priority="80" aboveAverage="0" equalAverage="0" bottom="0" percent="0" rank="0" text="" dxfId="800">
      <formula>COUNTIF(P3,"*女*")</formula>
    </cfRule>
  </conditionalFormatting>
  <conditionalFormatting sqref="M13:N13">
    <cfRule type="expression" priority="81" aboveAverage="0" equalAverage="0" bottom="0" percent="0" rank="0" text="" dxfId="801">
      <formula>COUNTIF(P13,"*女*")</formula>
    </cfRule>
  </conditionalFormatting>
  <conditionalFormatting sqref="M14:N14">
    <cfRule type="expression" priority="82" aboveAverage="0" equalAverage="0" bottom="0" percent="0" rank="0" text="" dxfId="802">
      <formula>COUNTIF(P13,"*女*")</formula>
    </cfRule>
  </conditionalFormatting>
  <conditionalFormatting sqref="M15:N16">
    <cfRule type="expression" priority="83" aboveAverage="0" equalAverage="0" bottom="0" percent="0" rank="0" text="" dxfId="803">
      <formula>COUNTIF(P13,"*女*")</formula>
    </cfRule>
  </conditionalFormatting>
  <conditionalFormatting sqref="M24:N24">
    <cfRule type="expression" priority="84" aboveAverage="0" equalAverage="0" bottom="0" percent="0" rank="0" text="" dxfId="804">
      <formula>COUNTIF(P24,"*女*")</formula>
    </cfRule>
  </conditionalFormatting>
  <conditionalFormatting sqref="M25:N25">
    <cfRule type="expression" priority="85" aboveAverage="0" equalAverage="0" bottom="0" percent="0" rank="0" text="" dxfId="805">
      <formula>COUNTIF(P24,"*女*")</formula>
    </cfRule>
  </conditionalFormatting>
  <conditionalFormatting sqref="M26:N27">
    <cfRule type="expression" priority="86" aboveAverage="0" equalAverage="0" bottom="0" percent="0" rank="0" text="" dxfId="806">
      <formula>COUNTIF(P24,"*女*")</formula>
    </cfRule>
  </conditionalFormatting>
  <conditionalFormatting sqref="M34:N34">
    <cfRule type="expression" priority="87" aboveAverage="0" equalAverage="0" bottom="0" percent="0" rank="0" text="" dxfId="807">
      <formula>COUNTIF(P34,"*女*")</formula>
    </cfRule>
  </conditionalFormatting>
  <conditionalFormatting sqref="M35:N35">
    <cfRule type="expression" priority="88" aboveAverage="0" equalAverage="0" bottom="0" percent="0" rank="0" text="" dxfId="808">
      <formula>COUNTIF(P34,"*女*")</formula>
    </cfRule>
  </conditionalFormatting>
  <conditionalFormatting sqref="M36:N37">
    <cfRule type="expression" priority="89" aboveAverage="0" equalAverage="0" bottom="0" percent="0" rank="0" text="" dxfId="809">
      <formula>COUNTIF(P34,"*女*")</formula>
    </cfRule>
  </conditionalFormatting>
  <conditionalFormatting sqref="M7:P7">
    <cfRule type="expression" priority="90" aboveAverage="0" equalAverage="0" bottom="0" percent="0" rank="0" text="" dxfId="810">
      <formula>COUNTIF(P3,"*女*")</formula>
    </cfRule>
  </conditionalFormatting>
  <conditionalFormatting sqref="M10:P10">
    <cfRule type="expression" priority="91" aboveAverage="0" equalAverage="0" bottom="0" percent="0" rank="0" text="" dxfId="811">
      <formula>COUNTIF(P3,"*女*")</formula>
    </cfRule>
  </conditionalFormatting>
  <conditionalFormatting sqref="M17:P17">
    <cfRule type="expression" priority="92" aboveAverage="0" equalAverage="0" bottom="0" percent="0" rank="0" text="" dxfId="812">
      <formula>COUNTIF(P13,"*女*")</formula>
    </cfRule>
  </conditionalFormatting>
  <conditionalFormatting sqref="M20:P20">
    <cfRule type="expression" priority="93" aboveAverage="0" equalAverage="0" bottom="0" percent="0" rank="0" text="" dxfId="813">
      <formula>COUNTIF(P13,"*女*")</formula>
    </cfRule>
  </conditionalFormatting>
  <conditionalFormatting sqref="M28:P28">
    <cfRule type="expression" priority="94" aboveAverage="0" equalAverage="0" bottom="0" percent="0" rank="0" text="" dxfId="814">
      <formula>COUNTIF(P24,"*女*")</formula>
    </cfRule>
  </conditionalFormatting>
  <conditionalFormatting sqref="M31:P31">
    <cfRule type="expression" priority="95" aboveAverage="0" equalAverage="0" bottom="0" percent="0" rank="0" text="" dxfId="815">
      <formula>COUNTIF(P24,"*女*")</formula>
    </cfRule>
  </conditionalFormatting>
  <conditionalFormatting sqref="M38:P38">
    <cfRule type="expression" priority="96" aboveAverage="0" equalAverage="0" bottom="0" percent="0" rank="0" text="" dxfId="816">
      <formula>COUNTIF(P34,"*女*")</formula>
    </cfRule>
  </conditionalFormatting>
  <conditionalFormatting sqref="M41:P41">
    <cfRule type="expression" priority="97" aboveAverage="0" equalAverage="0" bottom="0" percent="0" rank="0" text="" dxfId="817">
      <formula>COUNTIF(P34,"*女*")</formula>
    </cfRule>
  </conditionalFormatting>
  <conditionalFormatting sqref="N9:P9">
    <cfRule type="expression" priority="98" aboveAverage="0" equalAverage="0" bottom="0" percent="0" rank="0" text="" dxfId="818">
      <formula>COUNTIF(P3,"*女*")</formula>
    </cfRule>
  </conditionalFormatting>
  <conditionalFormatting sqref="N19:P19">
    <cfRule type="expression" priority="99" aboveAverage="0" equalAverage="0" bottom="0" percent="0" rank="0" text="" dxfId="819">
      <formula>COUNTIF(P13,"*女*")</formula>
    </cfRule>
  </conditionalFormatting>
  <conditionalFormatting sqref="N30:P30">
    <cfRule type="expression" priority="100" aboveAverage="0" equalAverage="0" bottom="0" percent="0" rank="0" text="" dxfId="820">
      <formula>COUNTIF(P24,"*女*")</formula>
    </cfRule>
  </conditionalFormatting>
  <conditionalFormatting sqref="N40:P40">
    <cfRule type="expression" priority="101" aboveAverage="0" equalAverage="0" bottom="0" percent="0" rank="0" text="" dxfId="821">
      <formula>COUNTIF(P34,"*女*")</formula>
    </cfRule>
  </conditionalFormatting>
  <conditionalFormatting sqref="P3:P4">
    <cfRule type="expression" priority="102" aboveAverage="0" equalAverage="0" bottom="0" percent="0" rank="0" text="" dxfId="822">
      <formula>COUNTIF(P3,"*女*")</formula>
    </cfRule>
  </conditionalFormatting>
  <conditionalFormatting sqref="P5:P6">
    <cfRule type="expression" priority="103" aboveAverage="0" equalAverage="0" bottom="0" percent="0" rank="0" text="" dxfId="823">
      <formula>COUNTIF(P3,"*女*")</formula>
    </cfRule>
  </conditionalFormatting>
  <conditionalFormatting sqref="P13:P14">
    <cfRule type="expression" priority="104" aboveAverage="0" equalAverage="0" bottom="0" percent="0" rank="0" text="" dxfId="824">
      <formula>COUNTIF(P13,"*女*")</formula>
    </cfRule>
  </conditionalFormatting>
  <conditionalFormatting sqref="P15:P16">
    <cfRule type="expression" priority="105" aboveAverage="0" equalAverage="0" bottom="0" percent="0" rank="0" text="" dxfId="825">
      <formula>COUNTIF(P13,"*女*")</formula>
    </cfRule>
  </conditionalFormatting>
  <conditionalFormatting sqref="P24:P25">
    <cfRule type="expression" priority="106" aboveAverage="0" equalAverage="0" bottom="0" percent="0" rank="0" text="" dxfId="826">
      <formula>COUNTIF(P24,"*女*")</formula>
    </cfRule>
  </conditionalFormatting>
  <conditionalFormatting sqref="P26:P27">
    <cfRule type="expression" priority="107" aboveAverage="0" equalAverage="0" bottom="0" percent="0" rank="0" text="" dxfId="827">
      <formula>COUNTIF(P24,"*女*")</formula>
    </cfRule>
  </conditionalFormatting>
  <conditionalFormatting sqref="P34:P35">
    <cfRule type="expression" priority="108" aboveAverage="0" equalAverage="0" bottom="0" percent="0" rank="0" text="" dxfId="828">
      <formula>COUNTIF(P34,"*女*")</formula>
    </cfRule>
  </conditionalFormatting>
  <conditionalFormatting sqref="P36:P37">
    <cfRule type="expression" priority="109" aboveAverage="0" equalAverage="0" bottom="0" percent="0" rank="0" text="" dxfId="829">
      <formula>COUNTIF(P34,"*女*")</formula>
    </cfRule>
  </conditionalFormatting>
  <conditionalFormatting sqref="S8:S9">
    <cfRule type="expression" priority="110" aboveAverage="0" equalAverage="0" bottom="0" percent="0" rank="0" text="" dxfId="830">
      <formula>COUNTIF(V3,"*女*")</formula>
    </cfRule>
  </conditionalFormatting>
  <conditionalFormatting sqref="S18:S19">
    <cfRule type="expression" priority="111" aboveAverage="0" equalAverage="0" bottom="0" percent="0" rank="0" text="" dxfId="831">
      <formula>COUNTIF(V13,"*女*")</formula>
    </cfRule>
  </conditionalFormatting>
  <conditionalFormatting sqref="S29:S30">
    <cfRule type="expression" priority="112" aboveAverage="0" equalAverage="0" bottom="0" percent="0" rank="0" text="" dxfId="832">
      <formula>COUNTIF(V24,"*女*")</formula>
    </cfRule>
  </conditionalFormatting>
  <conditionalFormatting sqref="S39:S40">
    <cfRule type="expression" priority="113" aboveAverage="0" equalAverage="0" bottom="0" percent="0" rank="0" text="" dxfId="833">
      <formula>COUNTIF(V34,"*女*")</formula>
    </cfRule>
  </conditionalFormatting>
  <conditionalFormatting sqref="S3:T3">
    <cfRule type="expression" priority="114" aboveAverage="0" equalAverage="0" bottom="0" percent="0" rank="0" text="" dxfId="834">
      <formula>COUNTIF(V3,"*女*")</formula>
    </cfRule>
  </conditionalFormatting>
  <conditionalFormatting sqref="S4:T4">
    <cfRule type="expression" priority="115" aboveAverage="0" equalAverage="0" bottom="0" percent="0" rank="0" text="" dxfId="835">
      <formula>COUNTIF(V3,"*女*")</formula>
    </cfRule>
  </conditionalFormatting>
  <conditionalFormatting sqref="S5:T6">
    <cfRule type="expression" priority="116" aboveAverage="0" equalAverage="0" bottom="0" percent="0" rank="0" text="" dxfId="836">
      <formula>COUNTIF(V3,"*女*")</formula>
    </cfRule>
  </conditionalFormatting>
  <conditionalFormatting sqref="S13:T13">
    <cfRule type="expression" priority="117" aboveAverage="0" equalAverage="0" bottom="0" percent="0" rank="0" text="" dxfId="837">
      <formula>COUNTIF(V13,"*女*")</formula>
    </cfRule>
  </conditionalFormatting>
  <conditionalFormatting sqref="S14:T14">
    <cfRule type="expression" priority="118" aboveAverage="0" equalAverage="0" bottom="0" percent="0" rank="0" text="" dxfId="838">
      <formula>COUNTIF(V13,"*女*")</formula>
    </cfRule>
  </conditionalFormatting>
  <conditionalFormatting sqref="S15:T16">
    <cfRule type="expression" priority="119" aboveAverage="0" equalAverage="0" bottom="0" percent="0" rank="0" text="" dxfId="839">
      <formula>COUNTIF(V13,"*女*")</formula>
    </cfRule>
  </conditionalFormatting>
  <conditionalFormatting sqref="S24:T24">
    <cfRule type="expression" priority="120" aboveAverage="0" equalAverage="0" bottom="0" percent="0" rank="0" text="" dxfId="840">
      <formula>COUNTIF(V24,"*女*")</formula>
    </cfRule>
  </conditionalFormatting>
  <conditionalFormatting sqref="S25:T25">
    <cfRule type="expression" priority="121" aboveAverage="0" equalAverage="0" bottom="0" percent="0" rank="0" text="" dxfId="841">
      <formula>COUNTIF(V24,"*女*")</formula>
    </cfRule>
  </conditionalFormatting>
  <conditionalFormatting sqref="S26:T27">
    <cfRule type="expression" priority="122" aboveAverage="0" equalAverage="0" bottom="0" percent="0" rank="0" text="" dxfId="842">
      <formula>COUNTIF(V24,"*女*")</formula>
    </cfRule>
  </conditionalFormatting>
  <conditionalFormatting sqref="S34:T34">
    <cfRule type="expression" priority="123" aboveAverage="0" equalAverage="0" bottom="0" percent="0" rank="0" text="" dxfId="843">
      <formula>COUNTIF(V34,"*女*")</formula>
    </cfRule>
  </conditionalFormatting>
  <conditionalFormatting sqref="S35:T35">
    <cfRule type="expression" priority="124" aboveAverage="0" equalAverage="0" bottom="0" percent="0" rank="0" text="" dxfId="844">
      <formula>COUNTIF(V34,"*女*")</formula>
    </cfRule>
  </conditionalFormatting>
  <conditionalFormatting sqref="S36:T37">
    <cfRule type="expression" priority="125" aboveAverage="0" equalAverage="0" bottom="0" percent="0" rank="0" text="" dxfId="845">
      <formula>COUNTIF(V34,"*女*")</formula>
    </cfRule>
  </conditionalFormatting>
  <conditionalFormatting sqref="S7:V7">
    <cfRule type="expression" priority="126" aboveAverage="0" equalAverage="0" bottom="0" percent="0" rank="0" text="" dxfId="846">
      <formula>COUNTIF(V3,"*女*")</formula>
    </cfRule>
  </conditionalFormatting>
  <conditionalFormatting sqref="S10:V10">
    <cfRule type="expression" priority="127" aboveAverage="0" equalAverage="0" bottom="0" percent="0" rank="0" text="" dxfId="847">
      <formula>COUNTIF(V3,"*女*")</formula>
    </cfRule>
  </conditionalFormatting>
  <conditionalFormatting sqref="S17:V17">
    <cfRule type="expression" priority="128" aboveAverage="0" equalAverage="0" bottom="0" percent="0" rank="0" text="" dxfId="848">
      <formula>COUNTIF(V13,"*女*")</formula>
    </cfRule>
  </conditionalFormatting>
  <conditionalFormatting sqref="S20:V20">
    <cfRule type="expression" priority="129" aboveAverage="0" equalAverage="0" bottom="0" percent="0" rank="0" text="" dxfId="849">
      <formula>COUNTIF(V13,"*女*")</formula>
    </cfRule>
  </conditionalFormatting>
  <conditionalFormatting sqref="S28:V28">
    <cfRule type="expression" priority="130" aboveAverage="0" equalAverage="0" bottom="0" percent="0" rank="0" text="" dxfId="850">
      <formula>COUNTIF(V24,"*女*")</formula>
    </cfRule>
  </conditionalFormatting>
  <conditionalFormatting sqref="S31:V31">
    <cfRule type="expression" priority="131" aboveAverage="0" equalAverage="0" bottom="0" percent="0" rank="0" text="" dxfId="851">
      <formula>COUNTIF(V24,"*女*")</formula>
    </cfRule>
  </conditionalFormatting>
  <conditionalFormatting sqref="S38:V38">
    <cfRule type="expression" priority="132" aboveAverage="0" equalAverage="0" bottom="0" percent="0" rank="0" text="" dxfId="852">
      <formula>COUNTIF(V34,"*女*")</formula>
    </cfRule>
  </conditionalFormatting>
  <conditionalFormatting sqref="S41:V41">
    <cfRule type="expression" priority="133" aboveAverage="0" equalAverage="0" bottom="0" percent="0" rank="0" text="" dxfId="853">
      <formula>COUNTIF(V34,"*女*")</formula>
    </cfRule>
  </conditionalFormatting>
  <conditionalFormatting sqref="T9:V9">
    <cfRule type="expression" priority="134" aboveAverage="0" equalAverage="0" bottom="0" percent="0" rank="0" text="" dxfId="854">
      <formula>COUNTIF(V3,"*女*")</formula>
    </cfRule>
  </conditionalFormatting>
  <conditionalFormatting sqref="T19:V19">
    <cfRule type="expression" priority="135" aboveAverage="0" equalAverage="0" bottom="0" percent="0" rank="0" text="" dxfId="855">
      <formula>COUNTIF(V13,"*女*")</formula>
    </cfRule>
  </conditionalFormatting>
  <conditionalFormatting sqref="T30:V30">
    <cfRule type="expression" priority="136" aboveAverage="0" equalAverage="0" bottom="0" percent="0" rank="0" text="" dxfId="856">
      <formula>COUNTIF(V24,"*女*")</formula>
    </cfRule>
  </conditionalFormatting>
  <conditionalFormatting sqref="T40:V40">
    <cfRule type="expression" priority="137" aboveAverage="0" equalAverage="0" bottom="0" percent="0" rank="0" text="" dxfId="857">
      <formula>COUNTIF(V34,"*女*")</formula>
    </cfRule>
  </conditionalFormatting>
  <conditionalFormatting sqref="V3:V4">
    <cfRule type="expression" priority="138" aboveAverage="0" equalAverage="0" bottom="0" percent="0" rank="0" text="" dxfId="858">
      <formula>COUNTIF(V3,"*女*")</formula>
    </cfRule>
  </conditionalFormatting>
  <conditionalFormatting sqref="V5:V6">
    <cfRule type="expression" priority="139" aboveAverage="0" equalAverage="0" bottom="0" percent="0" rank="0" text="" dxfId="859">
      <formula>COUNTIF(V3,"*女*")</formula>
    </cfRule>
  </conditionalFormatting>
  <conditionalFormatting sqref="V13:V14">
    <cfRule type="expression" priority="140" aboveAverage="0" equalAverage="0" bottom="0" percent="0" rank="0" text="" dxfId="860">
      <formula>COUNTIF(V13,"*女*")</formula>
    </cfRule>
  </conditionalFormatting>
  <conditionalFormatting sqref="V15:V16">
    <cfRule type="expression" priority="141" aboveAverage="0" equalAverage="0" bottom="0" percent="0" rank="0" text="" dxfId="861">
      <formula>COUNTIF(V13,"*女*")</formula>
    </cfRule>
  </conditionalFormatting>
  <conditionalFormatting sqref="V24:V25">
    <cfRule type="expression" priority="142" aboveAverage="0" equalAverage="0" bottom="0" percent="0" rank="0" text="" dxfId="862">
      <formula>COUNTIF(V24,"*女*")</formula>
    </cfRule>
  </conditionalFormatting>
  <conditionalFormatting sqref="V26:V27">
    <cfRule type="expression" priority="143" aboveAverage="0" equalAverage="0" bottom="0" percent="0" rank="0" text="" dxfId="863">
      <formula>COUNTIF(V24,"*女*")</formula>
    </cfRule>
  </conditionalFormatting>
  <conditionalFormatting sqref="V34:V35">
    <cfRule type="expression" priority="144" aboveAverage="0" equalAverage="0" bottom="0" percent="0" rank="0" text="" dxfId="864">
      <formula>COUNTIF(V34,"*女*")</formula>
    </cfRule>
  </conditionalFormatting>
  <conditionalFormatting sqref="V36:V37">
    <cfRule type="expression" priority="145" aboveAverage="0" equalAverage="0" bottom="0" percent="0" rank="0" text="" dxfId="865">
      <formula>COUNTIF(V34,"*女*")</formula>
    </cfRule>
  </conditionalFormatting>
  <conditionalFormatting sqref="X8:X9">
    <cfRule type="expression" priority="146" aboveAverage="0" equalAverage="0" bottom="0" percent="0" rank="0" text="" dxfId="866">
      <formula>COUNTIF(AA3,"*女*")</formula>
    </cfRule>
  </conditionalFormatting>
  <conditionalFormatting sqref="X18:X19">
    <cfRule type="expression" priority="147" aboveAverage="0" equalAverage="0" bottom="0" percent="0" rank="0" text="" dxfId="867">
      <formula>COUNTIF(AA13,"*女*")</formula>
    </cfRule>
  </conditionalFormatting>
  <conditionalFormatting sqref="X29:X30">
    <cfRule type="expression" priority="148" aboveAverage="0" equalAverage="0" bottom="0" percent="0" rank="0" text="" dxfId="868">
      <formula>COUNTIF(AA24,"*女*")</formula>
    </cfRule>
  </conditionalFormatting>
  <conditionalFormatting sqref="X39:X40">
    <cfRule type="expression" priority="149" aboveAverage="0" equalAverage="0" bottom="0" percent="0" rank="0" text="" dxfId="869">
      <formula>COUNTIF(AA34,"*女*")</formula>
    </cfRule>
  </conditionalFormatting>
  <conditionalFormatting sqref="X3:Y3">
    <cfRule type="expression" priority="150" aboveAverage="0" equalAverage="0" bottom="0" percent="0" rank="0" text="" dxfId="870">
      <formula>COUNTIF(AA3,"*女*")</formula>
    </cfRule>
  </conditionalFormatting>
  <conditionalFormatting sqref="X4:Y4">
    <cfRule type="expression" priority="151" aboveAverage="0" equalAverage="0" bottom="0" percent="0" rank="0" text="" dxfId="871">
      <formula>COUNTIF(AA3,"*女*")</formula>
    </cfRule>
  </conditionalFormatting>
  <conditionalFormatting sqref="X5:Y6">
    <cfRule type="expression" priority="152" aboveAverage="0" equalAverage="0" bottom="0" percent="0" rank="0" text="" dxfId="872">
      <formula>COUNTIF(AA3,"*女*")</formula>
    </cfRule>
  </conditionalFormatting>
  <conditionalFormatting sqref="X13:Y13">
    <cfRule type="expression" priority="153" aboveAverage="0" equalAverage="0" bottom="0" percent="0" rank="0" text="" dxfId="873">
      <formula>COUNTIF(AA13,"*女*")</formula>
    </cfRule>
  </conditionalFormatting>
  <conditionalFormatting sqref="X14:Y14">
    <cfRule type="expression" priority="154" aboveAverage="0" equalAverage="0" bottom="0" percent="0" rank="0" text="" dxfId="874">
      <formula>COUNTIF(AA13,"*女*")</formula>
    </cfRule>
  </conditionalFormatting>
  <conditionalFormatting sqref="X15:Y16">
    <cfRule type="expression" priority="155" aboveAverage="0" equalAverage="0" bottom="0" percent="0" rank="0" text="" dxfId="875">
      <formula>COUNTIF(AA13,"*女*")</formula>
    </cfRule>
  </conditionalFormatting>
  <conditionalFormatting sqref="X24:Y24">
    <cfRule type="expression" priority="156" aboveAverage="0" equalAverage="0" bottom="0" percent="0" rank="0" text="" dxfId="876">
      <formula>COUNTIF(AA24,"*女*")</formula>
    </cfRule>
  </conditionalFormatting>
  <conditionalFormatting sqref="X25:Y25">
    <cfRule type="expression" priority="157" aboveAverage="0" equalAverage="0" bottom="0" percent="0" rank="0" text="" dxfId="877">
      <formula>COUNTIF(AA24,"*女*")</formula>
    </cfRule>
  </conditionalFormatting>
  <conditionalFormatting sqref="X26:Y27">
    <cfRule type="expression" priority="158" aboveAverage="0" equalAverage="0" bottom="0" percent="0" rank="0" text="" dxfId="878">
      <formula>COUNTIF(AA24,"*女*")</formula>
    </cfRule>
  </conditionalFormatting>
  <conditionalFormatting sqref="X34:Y34">
    <cfRule type="expression" priority="159" aboveAverage="0" equalAverage="0" bottom="0" percent="0" rank="0" text="" dxfId="879">
      <formula>COUNTIF(AA34,"*女*")</formula>
    </cfRule>
  </conditionalFormatting>
  <conditionalFormatting sqref="X35:Y35">
    <cfRule type="expression" priority="160" aboveAverage="0" equalAverage="0" bottom="0" percent="0" rank="0" text="" dxfId="880">
      <formula>COUNTIF(AA34,"*女*")</formula>
    </cfRule>
  </conditionalFormatting>
  <conditionalFormatting sqref="X36:Y37">
    <cfRule type="expression" priority="161" aboveAverage="0" equalAverage="0" bottom="0" percent="0" rank="0" text="" dxfId="881">
      <formula>COUNTIF(AA34,"*女*")</formula>
    </cfRule>
  </conditionalFormatting>
  <conditionalFormatting sqref="X7:AA7">
    <cfRule type="expression" priority="162" aboveAverage="0" equalAverage="0" bottom="0" percent="0" rank="0" text="" dxfId="882">
      <formula>COUNTIF(AA3,"*女*")</formula>
    </cfRule>
  </conditionalFormatting>
  <conditionalFormatting sqref="X10:AA10">
    <cfRule type="expression" priority="163" aboveAverage="0" equalAverage="0" bottom="0" percent="0" rank="0" text="" dxfId="883">
      <formula>COUNTIF(AA3,"*女*")</formula>
    </cfRule>
  </conditionalFormatting>
  <conditionalFormatting sqref="X17:AA17">
    <cfRule type="expression" priority="164" aboveAverage="0" equalAverage="0" bottom="0" percent="0" rank="0" text="" dxfId="884">
      <formula>COUNTIF(AA13,"*女*")</formula>
    </cfRule>
  </conditionalFormatting>
  <conditionalFormatting sqref="X20:AA20">
    <cfRule type="expression" priority="165" aboveAverage="0" equalAverage="0" bottom="0" percent="0" rank="0" text="" dxfId="885">
      <formula>COUNTIF(AA13,"*女*")</formula>
    </cfRule>
  </conditionalFormatting>
  <conditionalFormatting sqref="X28:AA28">
    <cfRule type="expression" priority="166" aboveAverage="0" equalAverage="0" bottom="0" percent="0" rank="0" text="" dxfId="886">
      <formula>COUNTIF(AA24,"*女*")</formula>
    </cfRule>
  </conditionalFormatting>
  <conditionalFormatting sqref="X31:AA31">
    <cfRule type="expression" priority="167" aboveAverage="0" equalAverage="0" bottom="0" percent="0" rank="0" text="" dxfId="887">
      <formula>COUNTIF(AA24,"*女*")</formula>
    </cfRule>
  </conditionalFormatting>
  <conditionalFormatting sqref="X38:AA38">
    <cfRule type="expression" priority="168" aboveAverage="0" equalAverage="0" bottom="0" percent="0" rank="0" text="" dxfId="888">
      <formula>COUNTIF(AA34,"*女*")</formula>
    </cfRule>
  </conditionalFormatting>
  <conditionalFormatting sqref="X41:AA41">
    <cfRule type="expression" priority="169" aboveAverage="0" equalAverage="0" bottom="0" percent="0" rank="0" text="" dxfId="889">
      <formula>COUNTIF(AA34,"*女*")</formula>
    </cfRule>
  </conditionalFormatting>
  <conditionalFormatting sqref="Y9:AA9">
    <cfRule type="expression" priority="170" aboveAverage="0" equalAverage="0" bottom="0" percent="0" rank="0" text="" dxfId="890">
      <formula>COUNTIF(AA3,"*女*")</formula>
    </cfRule>
  </conditionalFormatting>
  <conditionalFormatting sqref="Y19:AA19">
    <cfRule type="expression" priority="171" aboveAverage="0" equalAverage="0" bottom="0" percent="0" rank="0" text="" dxfId="891">
      <formula>COUNTIF(AA13,"*女*")</formula>
    </cfRule>
  </conditionalFormatting>
  <conditionalFormatting sqref="Y30:AA30">
    <cfRule type="expression" priority="172" aboveAverage="0" equalAverage="0" bottom="0" percent="0" rank="0" text="" dxfId="892">
      <formula>COUNTIF(AA24,"*女*")</formula>
    </cfRule>
  </conditionalFormatting>
  <conditionalFormatting sqref="Y40:AA40">
    <cfRule type="expression" priority="173" aboveAverage="0" equalAverage="0" bottom="0" percent="0" rank="0" text="" dxfId="893">
      <formula>COUNTIF(AA34,"*女*")</formula>
    </cfRule>
  </conditionalFormatting>
  <conditionalFormatting sqref="AA3:AA4">
    <cfRule type="expression" priority="174" aboveAverage="0" equalAverage="0" bottom="0" percent="0" rank="0" text="" dxfId="894">
      <formula>COUNTIF(AA3,"*女*")</formula>
    </cfRule>
  </conditionalFormatting>
  <conditionalFormatting sqref="AA5:AA6">
    <cfRule type="expression" priority="175" aboveAverage="0" equalAverage="0" bottom="0" percent="0" rank="0" text="" dxfId="895">
      <formula>COUNTIF(AA3,"*女*")</formula>
    </cfRule>
  </conditionalFormatting>
  <conditionalFormatting sqref="AA13:AA14">
    <cfRule type="expression" priority="176" aboveAverage="0" equalAverage="0" bottom="0" percent="0" rank="0" text="" dxfId="896">
      <formula>COUNTIF(AA13,"*女*")</formula>
    </cfRule>
  </conditionalFormatting>
  <conditionalFormatting sqref="AA15:AA16">
    <cfRule type="expression" priority="177" aboveAverage="0" equalAverage="0" bottom="0" percent="0" rank="0" text="" dxfId="897">
      <formula>COUNTIF(AA13,"*女*")</formula>
    </cfRule>
  </conditionalFormatting>
  <conditionalFormatting sqref="AA24:AA25">
    <cfRule type="expression" priority="178" aboveAverage="0" equalAverage="0" bottom="0" percent="0" rank="0" text="" dxfId="898">
      <formula>COUNTIF(AA24,"*女*")</formula>
    </cfRule>
  </conditionalFormatting>
  <conditionalFormatting sqref="AA26:AA27">
    <cfRule type="expression" priority="179" aboveAverage="0" equalAverage="0" bottom="0" percent="0" rank="0" text="" dxfId="899">
      <formula>COUNTIF(AA24,"*女*")</formula>
    </cfRule>
  </conditionalFormatting>
  <conditionalFormatting sqref="AA34:AA35">
    <cfRule type="expression" priority="180" aboveAverage="0" equalAverage="0" bottom="0" percent="0" rank="0" text="" dxfId="900">
      <formula>COUNTIF(AA34,"*女*")</formula>
    </cfRule>
  </conditionalFormatting>
  <conditionalFormatting sqref="AA36:AA37">
    <cfRule type="expression" priority="181" aboveAverage="0" equalAverage="0" bottom="0" percent="0" rank="0" text="" dxfId="901">
      <formula>COUNTIF(AA34,"*女*")</formula>
    </cfRule>
  </conditionalFormatting>
  <conditionalFormatting sqref="AD8:AD9">
    <cfRule type="expression" priority="182" aboveAverage="0" equalAverage="0" bottom="0" percent="0" rank="0" text="" dxfId="902">
      <formula>COUNTIF(AG3,"*女*")</formula>
    </cfRule>
  </conditionalFormatting>
  <conditionalFormatting sqref="AD18:AD19">
    <cfRule type="expression" priority="183" aboveAverage="0" equalAverage="0" bottom="0" percent="0" rank="0" text="" dxfId="903">
      <formula>COUNTIF(AG13,"*女*")</formula>
    </cfRule>
  </conditionalFormatting>
  <conditionalFormatting sqref="AD29:AD30">
    <cfRule type="expression" priority="184" aboveAverage="0" equalAverage="0" bottom="0" percent="0" rank="0" text="" dxfId="904">
      <formula>COUNTIF(AG24,"*女*")</formula>
    </cfRule>
  </conditionalFormatting>
  <conditionalFormatting sqref="AD39:AD40">
    <cfRule type="expression" priority="185" aboveAverage="0" equalAverage="0" bottom="0" percent="0" rank="0" text="" dxfId="905">
      <formula>COUNTIF(AG34,"*女*")</formula>
    </cfRule>
  </conditionalFormatting>
  <conditionalFormatting sqref="AD3:AE3">
    <cfRule type="expression" priority="186" aboveAverage="0" equalAverage="0" bottom="0" percent="0" rank="0" text="" dxfId="906">
      <formula>COUNTIF(AG3,"*女*")</formula>
    </cfRule>
  </conditionalFormatting>
  <conditionalFormatting sqref="AD4:AE4">
    <cfRule type="expression" priority="187" aboveAverage="0" equalAverage="0" bottom="0" percent="0" rank="0" text="" dxfId="907">
      <formula>COUNTIF(AG3,"*女*")</formula>
    </cfRule>
  </conditionalFormatting>
  <conditionalFormatting sqref="AD5:AE6">
    <cfRule type="expression" priority="188" aboveAverage="0" equalAverage="0" bottom="0" percent="0" rank="0" text="" dxfId="908">
      <formula>COUNTIF(AG3,"*女*")</formula>
    </cfRule>
  </conditionalFormatting>
  <conditionalFormatting sqref="AD13:AE13">
    <cfRule type="expression" priority="189" aboveAverage="0" equalAverage="0" bottom="0" percent="0" rank="0" text="" dxfId="909">
      <formula>COUNTIF(AG13,"*女*")</formula>
    </cfRule>
  </conditionalFormatting>
  <conditionalFormatting sqref="AD14:AE14">
    <cfRule type="expression" priority="190" aboveAverage="0" equalAverage="0" bottom="0" percent="0" rank="0" text="" dxfId="910">
      <formula>COUNTIF(AG13,"*女*")</formula>
    </cfRule>
  </conditionalFormatting>
  <conditionalFormatting sqref="AD15:AE16">
    <cfRule type="expression" priority="191" aboveAverage="0" equalAverage="0" bottom="0" percent="0" rank="0" text="" dxfId="911">
      <formula>COUNTIF(AG13,"*女*")</formula>
    </cfRule>
  </conditionalFormatting>
  <conditionalFormatting sqref="AD24:AE24">
    <cfRule type="expression" priority="192" aboveAverage="0" equalAverage="0" bottom="0" percent="0" rank="0" text="" dxfId="912">
      <formula>COUNTIF(AG24,"*女*")</formula>
    </cfRule>
  </conditionalFormatting>
  <conditionalFormatting sqref="AD25:AE25">
    <cfRule type="expression" priority="193" aboveAverage="0" equalAverage="0" bottom="0" percent="0" rank="0" text="" dxfId="913">
      <formula>COUNTIF(AG24,"*女*")</formula>
    </cfRule>
  </conditionalFormatting>
  <conditionalFormatting sqref="AD26:AE27">
    <cfRule type="expression" priority="194" aboveAverage="0" equalAverage="0" bottom="0" percent="0" rank="0" text="" dxfId="914">
      <formula>COUNTIF(AG24,"*女*")</formula>
    </cfRule>
  </conditionalFormatting>
  <conditionalFormatting sqref="AD34:AE34">
    <cfRule type="expression" priority="195" aboveAverage="0" equalAverage="0" bottom="0" percent="0" rank="0" text="" dxfId="915">
      <formula>COUNTIF(AG34,"*女*")</formula>
    </cfRule>
  </conditionalFormatting>
  <conditionalFormatting sqref="AD35:AE35">
    <cfRule type="expression" priority="196" aboveAverage="0" equalAverage="0" bottom="0" percent="0" rank="0" text="" dxfId="916">
      <formula>COUNTIF(AG34,"*女*")</formula>
    </cfRule>
  </conditionalFormatting>
  <conditionalFormatting sqref="AD36:AE37">
    <cfRule type="expression" priority="197" aboveAverage="0" equalAverage="0" bottom="0" percent="0" rank="0" text="" dxfId="917">
      <formula>COUNTIF(AG34,"*女*")</formula>
    </cfRule>
  </conditionalFormatting>
  <conditionalFormatting sqref="AD7:AG7">
    <cfRule type="expression" priority="198" aboveAverage="0" equalAverage="0" bottom="0" percent="0" rank="0" text="" dxfId="918">
      <formula>COUNTIF(AG3,"*女*")</formula>
    </cfRule>
  </conditionalFormatting>
  <conditionalFormatting sqref="AD10:AG10">
    <cfRule type="expression" priority="199" aboveAverage="0" equalAverage="0" bottom="0" percent="0" rank="0" text="" dxfId="919">
      <formula>COUNTIF(AG3,"*女*")</formula>
    </cfRule>
  </conditionalFormatting>
  <conditionalFormatting sqref="AD17:AG17">
    <cfRule type="expression" priority="200" aboveAverage="0" equalAverage="0" bottom="0" percent="0" rank="0" text="" dxfId="920">
      <formula>COUNTIF(AG13,"*女*")</formula>
    </cfRule>
  </conditionalFormatting>
  <conditionalFormatting sqref="AD20:AG20">
    <cfRule type="expression" priority="201" aboveAverage="0" equalAverage="0" bottom="0" percent="0" rank="0" text="" dxfId="921">
      <formula>COUNTIF(AG13,"*女*")</formula>
    </cfRule>
  </conditionalFormatting>
  <conditionalFormatting sqref="AD28:AG28">
    <cfRule type="expression" priority="202" aboveAverage="0" equalAverage="0" bottom="0" percent="0" rank="0" text="" dxfId="922">
      <formula>COUNTIF(AG24,"*女*")</formula>
    </cfRule>
  </conditionalFormatting>
  <conditionalFormatting sqref="AD31:AG31">
    <cfRule type="expression" priority="203" aboveAverage="0" equalAverage="0" bottom="0" percent="0" rank="0" text="" dxfId="923">
      <formula>COUNTIF(AG24,"*女*")</formula>
    </cfRule>
  </conditionalFormatting>
  <conditionalFormatting sqref="AD38:AG38">
    <cfRule type="expression" priority="204" aboveAverage="0" equalAverage="0" bottom="0" percent="0" rank="0" text="" dxfId="924">
      <formula>COUNTIF(AG34,"*女*")</formula>
    </cfRule>
  </conditionalFormatting>
  <conditionalFormatting sqref="AD41:AG41">
    <cfRule type="expression" priority="205" aboveAverage="0" equalAverage="0" bottom="0" percent="0" rank="0" text="" dxfId="925">
      <formula>COUNTIF(AG34,"*女*")</formula>
    </cfRule>
  </conditionalFormatting>
  <conditionalFormatting sqref="AE9:AG9">
    <cfRule type="expression" priority="206" aboveAverage="0" equalAverage="0" bottom="0" percent="0" rank="0" text="" dxfId="926">
      <formula>COUNTIF(AG3,"*女*")</formula>
    </cfRule>
  </conditionalFormatting>
  <conditionalFormatting sqref="AE19:AG19">
    <cfRule type="expression" priority="207" aboveAverage="0" equalAverage="0" bottom="0" percent="0" rank="0" text="" dxfId="927">
      <formula>COUNTIF(AG13,"*女*")</formula>
    </cfRule>
  </conditionalFormatting>
  <conditionalFormatting sqref="AE30:AG30">
    <cfRule type="expression" priority="208" aboveAverage="0" equalAverage="0" bottom="0" percent="0" rank="0" text="" dxfId="928">
      <formula>COUNTIF(AG24,"*女*")</formula>
    </cfRule>
  </conditionalFormatting>
  <conditionalFormatting sqref="AE40:AG40">
    <cfRule type="expression" priority="209" aboveAverage="0" equalAverage="0" bottom="0" percent="0" rank="0" text="" dxfId="929">
      <formula>COUNTIF(AG34,"*女*")</formula>
    </cfRule>
  </conditionalFormatting>
  <conditionalFormatting sqref="AG3:AG4">
    <cfRule type="expression" priority="210" aboveAverage="0" equalAverage="0" bottom="0" percent="0" rank="0" text="" dxfId="930">
      <formula>COUNTIF(AG3,"*女*")</formula>
    </cfRule>
  </conditionalFormatting>
  <conditionalFormatting sqref="AG5:AG6">
    <cfRule type="expression" priority="211" aboveAverage="0" equalAverage="0" bottom="0" percent="0" rank="0" text="" dxfId="931">
      <formula>COUNTIF(AG3,"*女*")</formula>
    </cfRule>
  </conditionalFormatting>
  <conditionalFormatting sqref="AG13:AG14">
    <cfRule type="expression" priority="212" aboveAverage="0" equalAverage="0" bottom="0" percent="0" rank="0" text="" dxfId="932">
      <formula>COUNTIF(AG13,"*女*")</formula>
    </cfRule>
  </conditionalFormatting>
  <conditionalFormatting sqref="AG15:AG16">
    <cfRule type="expression" priority="213" aboveAverage="0" equalAverage="0" bottom="0" percent="0" rank="0" text="" dxfId="933">
      <formula>COUNTIF(AG13,"*女*")</formula>
    </cfRule>
  </conditionalFormatting>
  <conditionalFormatting sqref="AG24:AG25">
    <cfRule type="expression" priority="214" aboveAverage="0" equalAverage="0" bottom="0" percent="0" rank="0" text="" dxfId="934">
      <formula>COUNTIF(AG24,"*女*")</formula>
    </cfRule>
  </conditionalFormatting>
  <conditionalFormatting sqref="AG26:AG27">
    <cfRule type="expression" priority="215" aboveAverage="0" equalAverage="0" bottom="0" percent="0" rank="0" text="" dxfId="935">
      <formula>COUNTIF(AG24,"*女*")</formula>
    </cfRule>
  </conditionalFormatting>
  <conditionalFormatting sqref="AG34:AG35">
    <cfRule type="expression" priority="216" aboveAverage="0" equalAverage="0" bottom="0" percent="0" rank="0" text="" dxfId="936">
      <formula>COUNTIF(AG34,"*女*")</formula>
    </cfRule>
  </conditionalFormatting>
  <conditionalFormatting sqref="AG36:AG37">
    <cfRule type="expression" priority="217" aboveAverage="0" equalAverage="0" bottom="0" percent="0" rank="0" text="" dxfId="937">
      <formula>COUNTIF(AG34,"*女*")</formula>
    </cfRule>
  </conditionalFormatting>
  <conditionalFormatting sqref="AI8:AI9">
    <cfRule type="expression" priority="218" aboveAverage="0" equalAverage="0" bottom="0" percent="0" rank="0" text="" dxfId="938">
      <formula>COUNTIF(AL3,"*女*")</formula>
    </cfRule>
  </conditionalFormatting>
  <conditionalFormatting sqref="AI18:AI19">
    <cfRule type="expression" priority="219" aboveAverage="0" equalAverage="0" bottom="0" percent="0" rank="0" text="" dxfId="939">
      <formula>COUNTIF(AL13,"*女*")</formula>
    </cfRule>
  </conditionalFormatting>
  <conditionalFormatting sqref="AI29:AI30">
    <cfRule type="expression" priority="220" aboveAverage="0" equalAverage="0" bottom="0" percent="0" rank="0" text="" dxfId="940">
      <formula>COUNTIF(AL24,"*女*")</formula>
    </cfRule>
  </conditionalFormatting>
  <conditionalFormatting sqref="AI39:AI40">
    <cfRule type="expression" priority="221" aboveAverage="0" equalAverage="0" bottom="0" percent="0" rank="0" text="" dxfId="941">
      <formula>COUNTIF(AL34,"*女*")</formula>
    </cfRule>
  </conditionalFormatting>
  <conditionalFormatting sqref="AI3:AJ3">
    <cfRule type="expression" priority="222" aboveAverage="0" equalAverage="0" bottom="0" percent="0" rank="0" text="" dxfId="942">
      <formula>COUNTIF(AL3,"*女*")</formula>
    </cfRule>
  </conditionalFormatting>
  <conditionalFormatting sqref="AI4:AJ4">
    <cfRule type="expression" priority="223" aboveAverage="0" equalAverage="0" bottom="0" percent="0" rank="0" text="" dxfId="943">
      <formula>COUNTIF(AL3,"*女*")</formula>
    </cfRule>
  </conditionalFormatting>
  <conditionalFormatting sqref="AI5:AJ6">
    <cfRule type="expression" priority="224" aboveAverage="0" equalAverage="0" bottom="0" percent="0" rank="0" text="" dxfId="944">
      <formula>COUNTIF(AL3,"*女*")</formula>
    </cfRule>
  </conditionalFormatting>
  <conditionalFormatting sqref="AI13:AJ13">
    <cfRule type="expression" priority="225" aboveAverage="0" equalAverage="0" bottom="0" percent="0" rank="0" text="" dxfId="945">
      <formula>COUNTIF(AL13,"*女*")</formula>
    </cfRule>
  </conditionalFormatting>
  <conditionalFormatting sqref="AI14:AJ14">
    <cfRule type="expression" priority="226" aboveAverage="0" equalAverage="0" bottom="0" percent="0" rank="0" text="" dxfId="946">
      <formula>COUNTIF(AL13,"*女*")</formula>
    </cfRule>
  </conditionalFormatting>
  <conditionalFormatting sqref="AI15:AJ16">
    <cfRule type="expression" priority="227" aboveAverage="0" equalAverage="0" bottom="0" percent="0" rank="0" text="" dxfId="947">
      <formula>COUNTIF(AL13,"*女*")</formula>
    </cfRule>
  </conditionalFormatting>
  <conditionalFormatting sqref="AI24:AJ24">
    <cfRule type="expression" priority="228" aboveAverage="0" equalAverage="0" bottom="0" percent="0" rank="0" text="" dxfId="948">
      <formula>COUNTIF(AL24,"*女*")</formula>
    </cfRule>
  </conditionalFormatting>
  <conditionalFormatting sqref="AI25:AJ25">
    <cfRule type="expression" priority="229" aboveAverage="0" equalAverage="0" bottom="0" percent="0" rank="0" text="" dxfId="949">
      <formula>COUNTIF(AL24,"*女*")</formula>
    </cfRule>
  </conditionalFormatting>
  <conditionalFormatting sqref="AI26:AJ27">
    <cfRule type="expression" priority="230" aboveAverage="0" equalAverage="0" bottom="0" percent="0" rank="0" text="" dxfId="950">
      <formula>COUNTIF(AL24,"*女*")</formula>
    </cfRule>
  </conditionalFormatting>
  <conditionalFormatting sqref="AI34:AJ34">
    <cfRule type="expression" priority="231" aboveAverage="0" equalAverage="0" bottom="0" percent="0" rank="0" text="" dxfId="951">
      <formula>COUNTIF(AL34,"*女*")</formula>
    </cfRule>
  </conditionalFormatting>
  <conditionalFormatting sqref="AI35:AJ35">
    <cfRule type="expression" priority="232" aboveAverage="0" equalAverage="0" bottom="0" percent="0" rank="0" text="" dxfId="952">
      <formula>COUNTIF(AL34,"*女*")</formula>
    </cfRule>
  </conditionalFormatting>
  <conditionalFormatting sqref="AI36:AJ37">
    <cfRule type="expression" priority="233" aboveAverage="0" equalAverage="0" bottom="0" percent="0" rank="0" text="" dxfId="953">
      <formula>COUNTIF(AL34,"*女*")</formula>
    </cfRule>
  </conditionalFormatting>
  <conditionalFormatting sqref="AI7:AL7">
    <cfRule type="expression" priority="234" aboveAverage="0" equalAverage="0" bottom="0" percent="0" rank="0" text="" dxfId="954">
      <formula>COUNTIF(AL3,"*女*")</formula>
    </cfRule>
  </conditionalFormatting>
  <conditionalFormatting sqref="AI10:AL10">
    <cfRule type="expression" priority="235" aboveAverage="0" equalAverage="0" bottom="0" percent="0" rank="0" text="" dxfId="955">
      <formula>COUNTIF(AL3,"*女*")</formula>
    </cfRule>
  </conditionalFormatting>
  <conditionalFormatting sqref="AI17:AL17">
    <cfRule type="expression" priority="236" aboveAverage="0" equalAverage="0" bottom="0" percent="0" rank="0" text="" dxfId="956">
      <formula>COUNTIF(AL13,"*女*")</formula>
    </cfRule>
  </conditionalFormatting>
  <conditionalFormatting sqref="AI20:AL20">
    <cfRule type="expression" priority="237" aboveAverage="0" equalAverage="0" bottom="0" percent="0" rank="0" text="" dxfId="957">
      <formula>COUNTIF(AL13,"*女*")</formula>
    </cfRule>
  </conditionalFormatting>
  <conditionalFormatting sqref="AI28:AL28">
    <cfRule type="expression" priority="238" aboveAverage="0" equalAverage="0" bottom="0" percent="0" rank="0" text="" dxfId="958">
      <formula>COUNTIF(AL24,"*女*")</formula>
    </cfRule>
  </conditionalFormatting>
  <conditionalFormatting sqref="AI31:AL31">
    <cfRule type="expression" priority="239" aboveAverage="0" equalAverage="0" bottom="0" percent="0" rank="0" text="" dxfId="959">
      <formula>COUNTIF(AL24,"*女*")</formula>
    </cfRule>
  </conditionalFormatting>
  <conditionalFormatting sqref="AI38:AL38">
    <cfRule type="expression" priority="240" aboveAverage="0" equalAverage="0" bottom="0" percent="0" rank="0" text="" dxfId="960">
      <formula>COUNTIF(AL34,"*女*")</formula>
    </cfRule>
  </conditionalFormatting>
  <conditionalFormatting sqref="AI41:AL41">
    <cfRule type="expression" priority="241" aboveAverage="0" equalAverage="0" bottom="0" percent="0" rank="0" text="" dxfId="961">
      <formula>COUNTIF(AL34,"*女*")</formula>
    </cfRule>
  </conditionalFormatting>
  <conditionalFormatting sqref="AJ9:AL9">
    <cfRule type="expression" priority="242" aboveAverage="0" equalAverage="0" bottom="0" percent="0" rank="0" text="" dxfId="962">
      <formula>COUNTIF(AL3,"*女*")</formula>
    </cfRule>
  </conditionalFormatting>
  <conditionalFormatting sqref="AJ19:AL19">
    <cfRule type="expression" priority="243" aboveAverage="0" equalAverage="0" bottom="0" percent="0" rank="0" text="" dxfId="963">
      <formula>COUNTIF(AL13,"*女*")</formula>
    </cfRule>
  </conditionalFormatting>
  <conditionalFormatting sqref="AJ30:AL30">
    <cfRule type="expression" priority="244" aboveAverage="0" equalAverage="0" bottom="0" percent="0" rank="0" text="" dxfId="964">
      <formula>COUNTIF(AL24,"*女*")</formula>
    </cfRule>
  </conditionalFormatting>
  <conditionalFormatting sqref="AJ40:AL40">
    <cfRule type="expression" priority="245" aboveAverage="0" equalAverage="0" bottom="0" percent="0" rank="0" text="" dxfId="965">
      <formula>COUNTIF(AL34,"*女*")</formula>
    </cfRule>
  </conditionalFormatting>
  <conditionalFormatting sqref="AL3:AL4">
    <cfRule type="expression" priority="246" aboveAverage="0" equalAverage="0" bottom="0" percent="0" rank="0" text="" dxfId="966">
      <formula>COUNTIF(AL3,"*女*")</formula>
    </cfRule>
  </conditionalFormatting>
  <conditionalFormatting sqref="AL5:AL6">
    <cfRule type="expression" priority="247" aboveAverage="0" equalAverage="0" bottom="0" percent="0" rank="0" text="" dxfId="967">
      <formula>COUNTIF(AL3,"*女*")</formula>
    </cfRule>
  </conditionalFormatting>
  <conditionalFormatting sqref="AL13:AL14">
    <cfRule type="expression" priority="248" aboveAverage="0" equalAverage="0" bottom="0" percent="0" rank="0" text="" dxfId="968">
      <formula>COUNTIF(AL13,"*女*")</formula>
    </cfRule>
  </conditionalFormatting>
  <conditionalFormatting sqref="AL15:AL16">
    <cfRule type="expression" priority="249" aboveAverage="0" equalAverage="0" bottom="0" percent="0" rank="0" text="" dxfId="969">
      <formula>COUNTIF(AL13,"*女*")</formula>
    </cfRule>
  </conditionalFormatting>
  <conditionalFormatting sqref="AL24:AL25">
    <cfRule type="expression" priority="250" aboveAverage="0" equalAverage="0" bottom="0" percent="0" rank="0" text="" dxfId="970">
      <formula>COUNTIF(AL24,"*女*")</formula>
    </cfRule>
  </conditionalFormatting>
  <conditionalFormatting sqref="AL26:AL27">
    <cfRule type="expression" priority="251" aboveAverage="0" equalAverage="0" bottom="0" percent="0" rank="0" text="" dxfId="971">
      <formula>COUNTIF(AL24,"*女*")</formula>
    </cfRule>
  </conditionalFormatting>
  <conditionalFormatting sqref="AL34:AL35">
    <cfRule type="expression" priority="252" aboveAverage="0" equalAverage="0" bottom="0" percent="0" rank="0" text="" dxfId="972">
      <formula>COUNTIF(AL34,"*女*")</formula>
    </cfRule>
  </conditionalFormatting>
  <conditionalFormatting sqref="AL36:AL37">
    <cfRule type="expression" priority="253" aboveAverage="0" equalAverage="0" bottom="0" percent="0" rank="0" text="" dxfId="973">
      <formula>COUNTIF(AL34,"*女*")</formula>
    </cfRule>
  </conditionalFormatting>
  <conditionalFormatting sqref="AO8:AO9">
    <cfRule type="expression" priority="254" aboveAverage="0" equalAverage="0" bottom="0" percent="0" rank="0" text="" dxfId="974">
      <formula>COUNTIF(AR3,"*女*")</formula>
    </cfRule>
  </conditionalFormatting>
  <conditionalFormatting sqref="AO18:AO19">
    <cfRule type="expression" priority="255" aboveAverage="0" equalAverage="0" bottom="0" percent="0" rank="0" text="" dxfId="975">
      <formula>COUNTIF(AR13,"*女*")</formula>
    </cfRule>
  </conditionalFormatting>
  <conditionalFormatting sqref="AO29:AO30">
    <cfRule type="expression" priority="256" aboveAverage="0" equalAverage="0" bottom="0" percent="0" rank="0" text="" dxfId="976">
      <formula>COUNTIF(AR24,"*女*")</formula>
    </cfRule>
  </conditionalFormatting>
  <conditionalFormatting sqref="AO39:AO40">
    <cfRule type="expression" priority="257" aboveAverage="0" equalAverage="0" bottom="0" percent="0" rank="0" text="" dxfId="977">
      <formula>COUNTIF(AR34,"*女*")</formula>
    </cfRule>
  </conditionalFormatting>
  <conditionalFormatting sqref="AO3:AP3">
    <cfRule type="expression" priority="258" aboveAverage="0" equalAverage="0" bottom="0" percent="0" rank="0" text="" dxfId="978">
      <formula>COUNTIF(AR3,"*女*")</formula>
    </cfRule>
  </conditionalFormatting>
  <conditionalFormatting sqref="AO4:AP4">
    <cfRule type="expression" priority="259" aboveAverage="0" equalAverage="0" bottom="0" percent="0" rank="0" text="" dxfId="979">
      <formula>COUNTIF(AR3,"*女*")</formula>
    </cfRule>
  </conditionalFormatting>
  <conditionalFormatting sqref="AO5:AP6">
    <cfRule type="expression" priority="260" aboveAverage="0" equalAverage="0" bottom="0" percent="0" rank="0" text="" dxfId="980">
      <formula>COUNTIF(AR3,"*女*")</formula>
    </cfRule>
  </conditionalFormatting>
  <conditionalFormatting sqref="AO13:AP13">
    <cfRule type="expression" priority="261" aboveAverage="0" equalAverage="0" bottom="0" percent="0" rank="0" text="" dxfId="981">
      <formula>COUNTIF(AR13,"*女*")</formula>
    </cfRule>
  </conditionalFormatting>
  <conditionalFormatting sqref="AO14:AP14">
    <cfRule type="expression" priority="262" aboveAverage="0" equalAverage="0" bottom="0" percent="0" rank="0" text="" dxfId="982">
      <formula>COUNTIF(AR13,"*女*")</formula>
    </cfRule>
  </conditionalFormatting>
  <conditionalFormatting sqref="AO15:AP16">
    <cfRule type="expression" priority="263" aboveAverage="0" equalAverage="0" bottom="0" percent="0" rank="0" text="" dxfId="983">
      <formula>COUNTIF(AR13,"*女*")</formula>
    </cfRule>
  </conditionalFormatting>
  <conditionalFormatting sqref="AO24:AP24">
    <cfRule type="expression" priority="264" aboveAverage="0" equalAverage="0" bottom="0" percent="0" rank="0" text="" dxfId="984">
      <formula>COUNTIF(AR24,"*女*")</formula>
    </cfRule>
  </conditionalFormatting>
  <conditionalFormatting sqref="AO25:AP25">
    <cfRule type="expression" priority="265" aboveAverage="0" equalAverage="0" bottom="0" percent="0" rank="0" text="" dxfId="985">
      <formula>COUNTIF(AR24,"*女*")</formula>
    </cfRule>
  </conditionalFormatting>
  <conditionalFormatting sqref="AO26:AP27">
    <cfRule type="expression" priority="266" aboveAverage="0" equalAverage="0" bottom="0" percent="0" rank="0" text="" dxfId="986">
      <formula>COUNTIF(AR24,"*女*")</formula>
    </cfRule>
  </conditionalFormatting>
  <conditionalFormatting sqref="AO34:AP34">
    <cfRule type="expression" priority="267" aboveAverage="0" equalAverage="0" bottom="0" percent="0" rank="0" text="" dxfId="987">
      <formula>COUNTIF(AR34,"*女*")</formula>
    </cfRule>
  </conditionalFormatting>
  <conditionalFormatting sqref="AO35:AP35">
    <cfRule type="expression" priority="268" aboveAverage="0" equalAverage="0" bottom="0" percent="0" rank="0" text="" dxfId="988">
      <formula>COUNTIF(AR34,"*女*")</formula>
    </cfRule>
  </conditionalFormatting>
  <conditionalFormatting sqref="AO36:AP37">
    <cfRule type="expression" priority="269" aboveAverage="0" equalAverage="0" bottom="0" percent="0" rank="0" text="" dxfId="989">
      <formula>COUNTIF(AR34,"*女*")</formula>
    </cfRule>
  </conditionalFormatting>
  <conditionalFormatting sqref="AO7:AR7">
    <cfRule type="expression" priority="270" aboveAverage="0" equalAverage="0" bottom="0" percent="0" rank="0" text="" dxfId="990">
      <formula>COUNTIF(AR3,"*女*")</formula>
    </cfRule>
  </conditionalFormatting>
  <conditionalFormatting sqref="AO10:AR10">
    <cfRule type="expression" priority="271" aboveAverage="0" equalAverage="0" bottom="0" percent="0" rank="0" text="" dxfId="991">
      <formula>COUNTIF(AR3,"*女*")</formula>
    </cfRule>
  </conditionalFormatting>
  <conditionalFormatting sqref="AO17:AR17">
    <cfRule type="expression" priority="272" aboveAverage="0" equalAverage="0" bottom="0" percent="0" rank="0" text="" dxfId="992">
      <formula>COUNTIF(AR13,"*女*")</formula>
    </cfRule>
  </conditionalFormatting>
  <conditionalFormatting sqref="AO20:AR20">
    <cfRule type="expression" priority="273" aboveAverage="0" equalAverage="0" bottom="0" percent="0" rank="0" text="" dxfId="993">
      <formula>COUNTIF(AR13,"*女*")</formula>
    </cfRule>
  </conditionalFormatting>
  <conditionalFormatting sqref="AO28:AR28">
    <cfRule type="expression" priority="274" aboveAverage="0" equalAverage="0" bottom="0" percent="0" rank="0" text="" dxfId="994">
      <formula>COUNTIF(AR24,"*女*")</formula>
    </cfRule>
  </conditionalFormatting>
  <conditionalFormatting sqref="AO31:AR31">
    <cfRule type="expression" priority="275" aboveAverage="0" equalAverage="0" bottom="0" percent="0" rank="0" text="" dxfId="995">
      <formula>COUNTIF(AR24,"*女*")</formula>
    </cfRule>
  </conditionalFormatting>
  <conditionalFormatting sqref="AO38:AR38">
    <cfRule type="expression" priority="276" aboveAverage="0" equalAverage="0" bottom="0" percent="0" rank="0" text="" dxfId="996">
      <formula>COUNTIF(AR34,"*女*")</formula>
    </cfRule>
  </conditionalFormatting>
  <conditionalFormatting sqref="AO41:AR41">
    <cfRule type="expression" priority="277" aboveAverage="0" equalAverage="0" bottom="0" percent="0" rank="0" text="" dxfId="997">
      <formula>COUNTIF(AR34,"*女*")</formula>
    </cfRule>
  </conditionalFormatting>
  <conditionalFormatting sqref="AP9:AR9">
    <cfRule type="expression" priority="278" aboveAverage="0" equalAverage="0" bottom="0" percent="0" rank="0" text="" dxfId="998">
      <formula>COUNTIF(AR3,"*女*")</formula>
    </cfRule>
  </conditionalFormatting>
  <conditionalFormatting sqref="AP19:AR19">
    <cfRule type="expression" priority="279" aboveAverage="0" equalAverage="0" bottom="0" percent="0" rank="0" text="" dxfId="999">
      <formula>COUNTIF(AR13,"*女*")</formula>
    </cfRule>
  </conditionalFormatting>
  <conditionalFormatting sqref="AP30:AR30">
    <cfRule type="expression" priority="280" aboveAverage="0" equalAverage="0" bottom="0" percent="0" rank="0" text="" dxfId="1000">
      <formula>COUNTIF(AR24,"*女*")</formula>
    </cfRule>
  </conditionalFormatting>
  <conditionalFormatting sqref="AP40:AR40">
    <cfRule type="expression" priority="281" aboveAverage="0" equalAverage="0" bottom="0" percent="0" rank="0" text="" dxfId="1001">
      <formula>COUNTIF(AR34,"*女*")</formula>
    </cfRule>
  </conditionalFormatting>
  <conditionalFormatting sqref="AR3:AR4">
    <cfRule type="expression" priority="282" aboveAverage="0" equalAverage="0" bottom="0" percent="0" rank="0" text="" dxfId="1002">
      <formula>COUNTIF(AR3,"*女*")</formula>
    </cfRule>
  </conditionalFormatting>
  <conditionalFormatting sqref="AR5:AR6">
    <cfRule type="expression" priority="283" aboveAverage="0" equalAverage="0" bottom="0" percent="0" rank="0" text="" dxfId="1003">
      <formula>COUNTIF(AR3,"*女*")</formula>
    </cfRule>
  </conditionalFormatting>
  <conditionalFormatting sqref="AR13:AR14">
    <cfRule type="expression" priority="284" aboveAverage="0" equalAverage="0" bottom="0" percent="0" rank="0" text="" dxfId="1004">
      <formula>COUNTIF(AR13,"*女*")</formula>
    </cfRule>
  </conditionalFormatting>
  <conditionalFormatting sqref="AR15:AR16">
    <cfRule type="expression" priority="285" aboveAverage="0" equalAverage="0" bottom="0" percent="0" rank="0" text="" dxfId="1005">
      <formula>COUNTIF(AR13,"*女*")</formula>
    </cfRule>
  </conditionalFormatting>
  <conditionalFormatting sqref="AR24:AR25">
    <cfRule type="expression" priority="286" aboveAverage="0" equalAverage="0" bottom="0" percent="0" rank="0" text="" dxfId="1006">
      <formula>COUNTIF(AR24,"*女*")</formula>
    </cfRule>
  </conditionalFormatting>
  <conditionalFormatting sqref="AR26:AR27">
    <cfRule type="expression" priority="287" aboveAverage="0" equalAverage="0" bottom="0" percent="0" rank="0" text="" dxfId="1007">
      <formula>COUNTIF(AR24,"*女*")</formula>
    </cfRule>
  </conditionalFormatting>
  <conditionalFormatting sqref="AR34:AR35">
    <cfRule type="expression" priority="288" aboveAverage="0" equalAverage="0" bottom="0" percent="0" rank="0" text="" dxfId="1008">
      <formula>COUNTIF(AR34,"*女*")</formula>
    </cfRule>
  </conditionalFormatting>
  <conditionalFormatting sqref="AR36:AR37">
    <cfRule type="expression" priority="289" aboveAverage="0" equalAverage="0" bottom="0" percent="0" rank="0" text="" dxfId="1009">
      <formula>COUNTIF(AR34,"*女*")</formula>
    </cfRule>
  </conditionalFormatting>
  <conditionalFormatting sqref="AT8:AT9">
    <cfRule type="expression" priority="290" aboveAverage="0" equalAverage="0" bottom="0" percent="0" rank="0" text="" dxfId="1010">
      <formula>COUNTIF(AW3,"*女*")</formula>
    </cfRule>
  </conditionalFormatting>
  <conditionalFormatting sqref="AT18:AT19">
    <cfRule type="expression" priority="291" aboveAverage="0" equalAverage="0" bottom="0" percent="0" rank="0" text="" dxfId="1011">
      <formula>COUNTIF(AW13,"*女*")</formula>
    </cfRule>
  </conditionalFormatting>
  <conditionalFormatting sqref="AT29:AT30">
    <cfRule type="expression" priority="292" aboveAverage="0" equalAverage="0" bottom="0" percent="0" rank="0" text="" dxfId="1012">
      <formula>COUNTIF(AW24,"*女*")</formula>
    </cfRule>
  </conditionalFormatting>
  <conditionalFormatting sqref="AT39:AT40">
    <cfRule type="expression" priority="293" aboveAverage="0" equalAverage="0" bottom="0" percent="0" rank="0" text="" dxfId="1013">
      <formula>COUNTIF(AW34,"*女*")</formula>
    </cfRule>
  </conditionalFormatting>
  <conditionalFormatting sqref="AT3:AU3">
    <cfRule type="expression" priority="294" aboveAverage="0" equalAverage="0" bottom="0" percent="0" rank="0" text="" dxfId="1014">
      <formula>COUNTIF(AW3,"*女*")</formula>
    </cfRule>
  </conditionalFormatting>
  <conditionalFormatting sqref="AT4:AU4">
    <cfRule type="expression" priority="295" aboveAverage="0" equalAverage="0" bottom="0" percent="0" rank="0" text="" dxfId="1015">
      <formula>COUNTIF(AW3,"*女*")</formula>
    </cfRule>
  </conditionalFormatting>
  <conditionalFormatting sqref="AT5:AU6">
    <cfRule type="expression" priority="296" aboveAverage="0" equalAverage="0" bottom="0" percent="0" rank="0" text="" dxfId="1016">
      <formula>COUNTIF(AW3,"*女*")</formula>
    </cfRule>
  </conditionalFormatting>
  <conditionalFormatting sqref="AT13:AU13">
    <cfRule type="expression" priority="297" aboveAverage="0" equalAverage="0" bottom="0" percent="0" rank="0" text="" dxfId="1017">
      <formula>COUNTIF(AW13,"*女*")</formula>
    </cfRule>
  </conditionalFormatting>
  <conditionalFormatting sqref="AT14:AU14">
    <cfRule type="expression" priority="298" aboveAverage="0" equalAverage="0" bottom="0" percent="0" rank="0" text="" dxfId="1018">
      <formula>COUNTIF(AW13,"*女*")</formula>
    </cfRule>
  </conditionalFormatting>
  <conditionalFormatting sqref="AT15:AU16">
    <cfRule type="expression" priority="299" aboveAverage="0" equalAverage="0" bottom="0" percent="0" rank="0" text="" dxfId="1019">
      <formula>COUNTIF(AW13,"*女*")</formula>
    </cfRule>
  </conditionalFormatting>
  <conditionalFormatting sqref="AT24:AU24">
    <cfRule type="expression" priority="300" aboveAverage="0" equalAverage="0" bottom="0" percent="0" rank="0" text="" dxfId="1020">
      <formula>COUNTIF(AW24,"*女*")</formula>
    </cfRule>
  </conditionalFormatting>
  <conditionalFormatting sqref="AT25:AU25">
    <cfRule type="expression" priority="301" aboveAverage="0" equalAverage="0" bottom="0" percent="0" rank="0" text="" dxfId="1021">
      <formula>COUNTIF(AW24,"*女*")</formula>
    </cfRule>
  </conditionalFormatting>
  <conditionalFormatting sqref="AT26:AU27">
    <cfRule type="expression" priority="302" aboveAverage="0" equalAverage="0" bottom="0" percent="0" rank="0" text="" dxfId="1022">
      <formula>COUNTIF(AW24,"*女*")</formula>
    </cfRule>
  </conditionalFormatting>
  <conditionalFormatting sqref="AT34:AU34">
    <cfRule type="expression" priority="303" aboveAverage="0" equalAverage="0" bottom="0" percent="0" rank="0" text="" dxfId="1023">
      <formula>COUNTIF(AW34,"*女*")</formula>
    </cfRule>
  </conditionalFormatting>
  <conditionalFormatting sqref="AT35:AU35">
    <cfRule type="expression" priority="304" aboveAverage="0" equalAverage="0" bottom="0" percent="0" rank="0" text="" dxfId="1024">
      <formula>COUNTIF(AW34,"*女*")</formula>
    </cfRule>
  </conditionalFormatting>
  <conditionalFormatting sqref="AT36:AU37">
    <cfRule type="expression" priority="305" aboveAverage="0" equalAverage="0" bottom="0" percent="0" rank="0" text="" dxfId="1025">
      <formula>COUNTIF(AW34,"*女*")</formula>
    </cfRule>
  </conditionalFormatting>
  <conditionalFormatting sqref="AT7:AW7">
    <cfRule type="expression" priority="306" aboveAverage="0" equalAverage="0" bottom="0" percent="0" rank="0" text="" dxfId="1026">
      <formula>COUNTIF(AW3,"*女*")</formula>
    </cfRule>
  </conditionalFormatting>
  <conditionalFormatting sqref="AT10:AW10">
    <cfRule type="expression" priority="307" aboveAverage="0" equalAverage="0" bottom="0" percent="0" rank="0" text="" dxfId="1027">
      <formula>COUNTIF(AW3,"*女*")</formula>
    </cfRule>
  </conditionalFormatting>
  <conditionalFormatting sqref="AT17:AW17">
    <cfRule type="expression" priority="308" aboveAverage="0" equalAverage="0" bottom="0" percent="0" rank="0" text="" dxfId="1028">
      <formula>COUNTIF(AW13,"*女*")</formula>
    </cfRule>
  </conditionalFormatting>
  <conditionalFormatting sqref="AT20:AW20">
    <cfRule type="expression" priority="309" aboveAverage="0" equalAverage="0" bottom="0" percent="0" rank="0" text="" dxfId="1029">
      <formula>COUNTIF(AW13,"*女*")</formula>
    </cfRule>
  </conditionalFormatting>
  <conditionalFormatting sqref="AT28:AW28">
    <cfRule type="expression" priority="310" aboveAverage="0" equalAverage="0" bottom="0" percent="0" rank="0" text="" dxfId="1030">
      <formula>COUNTIF(AW24,"*女*")</formula>
    </cfRule>
  </conditionalFormatting>
  <conditionalFormatting sqref="AT31:AW31">
    <cfRule type="expression" priority="311" aboveAverage="0" equalAverage="0" bottom="0" percent="0" rank="0" text="" dxfId="1031">
      <formula>COUNTIF(AW24,"*女*")</formula>
    </cfRule>
  </conditionalFormatting>
  <conditionalFormatting sqref="AT38:AW38">
    <cfRule type="expression" priority="312" aboveAverage="0" equalAverage="0" bottom="0" percent="0" rank="0" text="" dxfId="1032">
      <formula>COUNTIF(AW34,"*女*")</formula>
    </cfRule>
  </conditionalFormatting>
  <conditionalFormatting sqref="AT41:AW41">
    <cfRule type="expression" priority="313" aboveAverage="0" equalAverage="0" bottom="0" percent="0" rank="0" text="" dxfId="1033">
      <formula>COUNTIF(AW34,"*女*")</formula>
    </cfRule>
  </conditionalFormatting>
  <conditionalFormatting sqref="AU9:AW9">
    <cfRule type="expression" priority="314" aboveAverage="0" equalAverage="0" bottom="0" percent="0" rank="0" text="" dxfId="1034">
      <formula>COUNTIF(AW3,"*女*")</formula>
    </cfRule>
  </conditionalFormatting>
  <conditionalFormatting sqref="AU19:AW19">
    <cfRule type="expression" priority="315" aboveAverage="0" equalAverage="0" bottom="0" percent="0" rank="0" text="" dxfId="1035">
      <formula>COUNTIF(AW13,"*女*")</formula>
    </cfRule>
  </conditionalFormatting>
  <conditionalFormatting sqref="AU30:AW30">
    <cfRule type="expression" priority="316" aboveAverage="0" equalAverage="0" bottom="0" percent="0" rank="0" text="" dxfId="1036">
      <formula>COUNTIF(AW24,"*女*")</formula>
    </cfRule>
  </conditionalFormatting>
  <conditionalFormatting sqref="AU40:AW40">
    <cfRule type="expression" priority="317" aboveAverage="0" equalAverage="0" bottom="0" percent="0" rank="0" text="" dxfId="1037">
      <formula>COUNTIF(AW34,"*女*")</formula>
    </cfRule>
  </conditionalFormatting>
  <conditionalFormatting sqref="AW3:AW4">
    <cfRule type="expression" priority="318" aboveAverage="0" equalAverage="0" bottom="0" percent="0" rank="0" text="" dxfId="1038">
      <formula>COUNTIF(AW3,"*女*")</formula>
    </cfRule>
  </conditionalFormatting>
  <conditionalFormatting sqref="AW5:AW6">
    <cfRule type="expression" priority="319" aboveAverage="0" equalAverage="0" bottom="0" percent="0" rank="0" text="" dxfId="1039">
      <formula>COUNTIF(AW3,"*女*")</formula>
    </cfRule>
  </conditionalFormatting>
  <conditionalFormatting sqref="AW13:AW14">
    <cfRule type="expression" priority="320" aboveAverage="0" equalAverage="0" bottom="0" percent="0" rank="0" text="" dxfId="1040">
      <formula>COUNTIF(AW13,"*女*")</formula>
    </cfRule>
  </conditionalFormatting>
  <conditionalFormatting sqref="AW15:AW16">
    <cfRule type="expression" priority="321" aboveAverage="0" equalAverage="0" bottom="0" percent="0" rank="0" text="" dxfId="1041">
      <formula>COUNTIF(AW13,"*女*")</formula>
    </cfRule>
  </conditionalFormatting>
  <conditionalFormatting sqref="AW24:AW25">
    <cfRule type="expression" priority="322" aboveAverage="0" equalAverage="0" bottom="0" percent="0" rank="0" text="" dxfId="1042">
      <formula>COUNTIF(AW24,"*女*")</formula>
    </cfRule>
  </conditionalFormatting>
  <conditionalFormatting sqref="AW26:AW27">
    <cfRule type="expression" priority="323" aboveAverage="0" equalAverage="0" bottom="0" percent="0" rank="0" text="" dxfId="1043">
      <formula>COUNTIF(AW24,"*女*")</formula>
    </cfRule>
  </conditionalFormatting>
  <conditionalFormatting sqref="AW34:AW35">
    <cfRule type="expression" priority="324" aboveAverage="0" equalAverage="0" bottom="0" percent="0" rank="0" text="" dxfId="1044">
      <formula>COUNTIF(AW34,"*女*")</formula>
    </cfRule>
  </conditionalFormatting>
  <conditionalFormatting sqref="AW36:AW37">
    <cfRule type="expression" priority="325" aboveAverage="0" equalAverage="0" bottom="0" percent="0" rank="0" text="" dxfId="1045">
      <formula>COUNTIF(AW34,"*女*")</formula>
    </cfRule>
  </conditionalFormatting>
  <conditionalFormatting sqref="AZ8:AZ9">
    <cfRule type="expression" priority="326" aboveAverage="0" equalAverage="0" bottom="0" percent="0" rank="0" text="" dxfId="1046">
      <formula>COUNTIF(BC3,"*女*")</formula>
    </cfRule>
  </conditionalFormatting>
  <conditionalFormatting sqref="AZ18:AZ19">
    <cfRule type="expression" priority="327" aboveAverage="0" equalAverage="0" bottom="0" percent="0" rank="0" text="" dxfId="1047">
      <formula>COUNTIF(BC13,"*女*")</formula>
    </cfRule>
  </conditionalFormatting>
  <conditionalFormatting sqref="AZ29:AZ30">
    <cfRule type="expression" priority="328" aboveAverage="0" equalAverage="0" bottom="0" percent="0" rank="0" text="" dxfId="1048">
      <formula>COUNTIF(BC24,"*女*")</formula>
    </cfRule>
  </conditionalFormatting>
  <conditionalFormatting sqref="AZ39:AZ40">
    <cfRule type="expression" priority="329" aboveAverage="0" equalAverage="0" bottom="0" percent="0" rank="0" text="" dxfId="1049">
      <formula>COUNTIF(BC34,"*女*")</formula>
    </cfRule>
  </conditionalFormatting>
  <conditionalFormatting sqref="AZ3:BA3">
    <cfRule type="expression" priority="330" aboveAverage="0" equalAverage="0" bottom="0" percent="0" rank="0" text="" dxfId="1050">
      <formula>COUNTIF(BC3,"*女*")</formula>
    </cfRule>
  </conditionalFormatting>
  <conditionalFormatting sqref="AZ4:BA4">
    <cfRule type="expression" priority="331" aboveAverage="0" equalAverage="0" bottom="0" percent="0" rank="0" text="" dxfId="1051">
      <formula>COUNTIF(BC3,"*女*")</formula>
    </cfRule>
  </conditionalFormatting>
  <conditionalFormatting sqref="AZ5:BA6">
    <cfRule type="expression" priority="332" aboveAverage="0" equalAverage="0" bottom="0" percent="0" rank="0" text="" dxfId="1052">
      <formula>COUNTIF(BC3,"*女*")</formula>
    </cfRule>
  </conditionalFormatting>
  <conditionalFormatting sqref="AZ13:BA13">
    <cfRule type="expression" priority="333" aboveAverage="0" equalAverage="0" bottom="0" percent="0" rank="0" text="" dxfId="1053">
      <formula>COUNTIF(BC13,"*女*")</formula>
    </cfRule>
  </conditionalFormatting>
  <conditionalFormatting sqref="AZ14:BA14">
    <cfRule type="expression" priority="334" aboveAverage="0" equalAverage="0" bottom="0" percent="0" rank="0" text="" dxfId="1054">
      <formula>COUNTIF(BC13,"*女*")</formula>
    </cfRule>
  </conditionalFormatting>
  <conditionalFormatting sqref="AZ15:BA16">
    <cfRule type="expression" priority="335" aboveAverage="0" equalAverage="0" bottom="0" percent="0" rank="0" text="" dxfId="1055">
      <formula>COUNTIF(BC13,"*女*")</formula>
    </cfRule>
  </conditionalFormatting>
  <conditionalFormatting sqref="AZ24:BA24">
    <cfRule type="expression" priority="336" aboveAverage="0" equalAverage="0" bottom="0" percent="0" rank="0" text="" dxfId="1056">
      <formula>COUNTIF(BC24,"*女*")</formula>
    </cfRule>
  </conditionalFormatting>
  <conditionalFormatting sqref="AZ25:BA25">
    <cfRule type="expression" priority="337" aboveAverage="0" equalAverage="0" bottom="0" percent="0" rank="0" text="" dxfId="1057">
      <formula>COUNTIF(BC24,"*女*")</formula>
    </cfRule>
  </conditionalFormatting>
  <conditionalFormatting sqref="AZ26:BA27">
    <cfRule type="expression" priority="338" aboveAverage="0" equalAverage="0" bottom="0" percent="0" rank="0" text="" dxfId="1058">
      <formula>COUNTIF(BC24,"*女*")</formula>
    </cfRule>
  </conditionalFormatting>
  <conditionalFormatting sqref="AZ34:BA34">
    <cfRule type="expression" priority="339" aboveAverage="0" equalAverage="0" bottom="0" percent="0" rank="0" text="" dxfId="1059">
      <formula>COUNTIF(BC34,"*女*")</formula>
    </cfRule>
  </conditionalFormatting>
  <conditionalFormatting sqref="AZ35:BA35">
    <cfRule type="expression" priority="340" aboveAverage="0" equalAverage="0" bottom="0" percent="0" rank="0" text="" dxfId="1060">
      <formula>COUNTIF(BC34,"*女*")</formula>
    </cfRule>
  </conditionalFormatting>
  <conditionalFormatting sqref="AZ36:BA37">
    <cfRule type="expression" priority="341" aboveAverage="0" equalAverage="0" bottom="0" percent="0" rank="0" text="" dxfId="1061">
      <formula>COUNTIF(BC34,"*女*")</formula>
    </cfRule>
  </conditionalFormatting>
  <conditionalFormatting sqref="AZ7:BC7">
    <cfRule type="expression" priority="342" aboveAverage="0" equalAverage="0" bottom="0" percent="0" rank="0" text="" dxfId="1062">
      <formula>COUNTIF(BC3,"*女*")</formula>
    </cfRule>
  </conditionalFormatting>
  <conditionalFormatting sqref="AZ10:BC10">
    <cfRule type="expression" priority="343" aboveAverage="0" equalAverage="0" bottom="0" percent="0" rank="0" text="" dxfId="1063">
      <formula>COUNTIF(BC3,"*女*")</formula>
    </cfRule>
  </conditionalFormatting>
  <conditionalFormatting sqref="AZ17:BC17">
    <cfRule type="expression" priority="344" aboveAverage="0" equalAverage="0" bottom="0" percent="0" rank="0" text="" dxfId="1064">
      <formula>COUNTIF(BC13,"*女*")</formula>
    </cfRule>
  </conditionalFormatting>
  <conditionalFormatting sqref="AZ20:BC20">
    <cfRule type="expression" priority="345" aboveAverage="0" equalAverage="0" bottom="0" percent="0" rank="0" text="" dxfId="1065">
      <formula>COUNTIF(BC13,"*女*")</formula>
    </cfRule>
  </conditionalFormatting>
  <conditionalFormatting sqref="AZ28:BC28">
    <cfRule type="expression" priority="346" aboveAverage="0" equalAverage="0" bottom="0" percent="0" rank="0" text="" dxfId="1066">
      <formula>COUNTIF(BC24,"*女*")</formula>
    </cfRule>
  </conditionalFormatting>
  <conditionalFormatting sqref="AZ31:BC31">
    <cfRule type="expression" priority="347" aboveAverage="0" equalAverage="0" bottom="0" percent="0" rank="0" text="" dxfId="1067">
      <formula>COUNTIF(BC24,"*女*")</formula>
    </cfRule>
  </conditionalFormatting>
  <conditionalFormatting sqref="AZ38:BC38">
    <cfRule type="expression" priority="348" aboveAverage="0" equalAverage="0" bottom="0" percent="0" rank="0" text="" dxfId="1068">
      <formula>COUNTIF(BC34,"*女*")</formula>
    </cfRule>
  </conditionalFormatting>
  <conditionalFormatting sqref="AZ41:BC41">
    <cfRule type="expression" priority="349" aboveAverage="0" equalAverage="0" bottom="0" percent="0" rank="0" text="" dxfId="1069">
      <formula>COUNTIF(BC34,"*女*")</formula>
    </cfRule>
  </conditionalFormatting>
  <conditionalFormatting sqref="BA9:BC9">
    <cfRule type="expression" priority="350" aboveAverage="0" equalAverage="0" bottom="0" percent="0" rank="0" text="" dxfId="1070">
      <formula>COUNTIF(BC3,"*女*")</formula>
    </cfRule>
  </conditionalFormatting>
  <conditionalFormatting sqref="BA19:BC19">
    <cfRule type="expression" priority="351" aboveAverage="0" equalAverage="0" bottom="0" percent="0" rank="0" text="" dxfId="1071">
      <formula>COUNTIF(BC13,"*女*")</formula>
    </cfRule>
  </conditionalFormatting>
  <conditionalFormatting sqref="BA30:BC30">
    <cfRule type="expression" priority="352" aboveAverage="0" equalAverage="0" bottom="0" percent="0" rank="0" text="" dxfId="1072">
      <formula>COUNTIF(BC24,"*女*")</formula>
    </cfRule>
  </conditionalFormatting>
  <conditionalFormatting sqref="BA40:BC40">
    <cfRule type="expression" priority="353" aboveAverage="0" equalAverage="0" bottom="0" percent="0" rank="0" text="" dxfId="1073">
      <formula>COUNTIF(BC34,"*女*")</formula>
    </cfRule>
  </conditionalFormatting>
  <conditionalFormatting sqref="BC3:BC4">
    <cfRule type="expression" priority="354" aboveAverage="0" equalAverage="0" bottom="0" percent="0" rank="0" text="" dxfId="1074">
      <formula>COUNTIF(BC3,"*女*")</formula>
    </cfRule>
  </conditionalFormatting>
  <conditionalFormatting sqref="BC5:BC6">
    <cfRule type="expression" priority="355" aboveAverage="0" equalAverage="0" bottom="0" percent="0" rank="0" text="" dxfId="1075">
      <formula>COUNTIF(BC3,"*女*")</formula>
    </cfRule>
  </conditionalFormatting>
  <conditionalFormatting sqref="BC13:BC14">
    <cfRule type="expression" priority="356" aboveAverage="0" equalAverage="0" bottom="0" percent="0" rank="0" text="" dxfId="1076">
      <formula>COUNTIF(BC13,"*女*")</formula>
    </cfRule>
  </conditionalFormatting>
  <conditionalFormatting sqref="BC15:BC16">
    <cfRule type="expression" priority="357" aboveAverage="0" equalAverage="0" bottom="0" percent="0" rank="0" text="" dxfId="1077">
      <formula>COUNTIF(BC13,"*女*")</formula>
    </cfRule>
  </conditionalFormatting>
  <conditionalFormatting sqref="BC24:BC25">
    <cfRule type="expression" priority="358" aboveAverage="0" equalAverage="0" bottom="0" percent="0" rank="0" text="" dxfId="1078">
      <formula>COUNTIF(BC24,"*女*")</formula>
    </cfRule>
  </conditionalFormatting>
  <conditionalFormatting sqref="BC26:BC27">
    <cfRule type="expression" priority="359" aboveAverage="0" equalAverage="0" bottom="0" percent="0" rank="0" text="" dxfId="1079">
      <formula>COUNTIF(BC24,"*女*")</formula>
    </cfRule>
  </conditionalFormatting>
  <conditionalFormatting sqref="BC34:BC35">
    <cfRule type="expression" priority="360" aboveAverage="0" equalAverage="0" bottom="0" percent="0" rank="0" text="" dxfId="1080">
      <formula>COUNTIF(BC34,"*女*")</formula>
    </cfRule>
  </conditionalFormatting>
  <conditionalFormatting sqref="BC36:BC37">
    <cfRule type="expression" priority="361" aboveAverage="0" equalAverage="0" bottom="0" percent="0" rank="0" text="" dxfId="1081">
      <formula>COUNTIF(BC34,"*女*")</formula>
    </cfRule>
  </conditionalFormatting>
  <conditionalFormatting sqref="BE8:BE9">
    <cfRule type="expression" priority="362" aboveAverage="0" equalAverage="0" bottom="0" percent="0" rank="0" text="" dxfId="1082">
      <formula>COUNTIF(BH3,"*女*")</formula>
    </cfRule>
  </conditionalFormatting>
  <conditionalFormatting sqref="BE18:BE19">
    <cfRule type="expression" priority="363" aboveAverage="0" equalAverage="0" bottom="0" percent="0" rank="0" text="" dxfId="1083">
      <formula>COUNTIF(BH13,"*女*")</formula>
    </cfRule>
  </conditionalFormatting>
  <conditionalFormatting sqref="BE29:BE30">
    <cfRule type="expression" priority="364" aboveAverage="0" equalAverage="0" bottom="0" percent="0" rank="0" text="" dxfId="1084">
      <formula>COUNTIF(BH24,"*女*")</formula>
    </cfRule>
  </conditionalFormatting>
  <conditionalFormatting sqref="BE39:BE40">
    <cfRule type="expression" priority="365" aboveAverage="0" equalAverage="0" bottom="0" percent="0" rank="0" text="" dxfId="1085">
      <formula>COUNTIF(BH34,"*女*")</formula>
    </cfRule>
  </conditionalFormatting>
  <conditionalFormatting sqref="BE3:BF3">
    <cfRule type="expression" priority="366" aboveAverage="0" equalAverage="0" bottom="0" percent="0" rank="0" text="" dxfId="1086">
      <formula>COUNTIF(BH3,"*女*")</formula>
    </cfRule>
  </conditionalFormatting>
  <conditionalFormatting sqref="BE4:BF4">
    <cfRule type="expression" priority="367" aboveAverage="0" equalAverage="0" bottom="0" percent="0" rank="0" text="" dxfId="1087">
      <formula>COUNTIF(BH3,"*女*")</formula>
    </cfRule>
  </conditionalFormatting>
  <conditionalFormatting sqref="BE5:BF6">
    <cfRule type="expression" priority="368" aboveAverage="0" equalAverage="0" bottom="0" percent="0" rank="0" text="" dxfId="1088">
      <formula>COUNTIF(BH3,"*女*")</formula>
    </cfRule>
  </conditionalFormatting>
  <conditionalFormatting sqref="BE13:BF13">
    <cfRule type="expression" priority="369" aboveAverage="0" equalAverage="0" bottom="0" percent="0" rank="0" text="" dxfId="1089">
      <formula>COUNTIF(BH13,"*女*")</formula>
    </cfRule>
  </conditionalFormatting>
  <conditionalFormatting sqref="BE14:BF14">
    <cfRule type="expression" priority="370" aboveAverage="0" equalAverage="0" bottom="0" percent="0" rank="0" text="" dxfId="1090">
      <formula>COUNTIF(BH13,"*女*")</formula>
    </cfRule>
  </conditionalFormatting>
  <conditionalFormatting sqref="BE15:BF16">
    <cfRule type="expression" priority="371" aboveAverage="0" equalAverage="0" bottom="0" percent="0" rank="0" text="" dxfId="1091">
      <formula>COUNTIF(BH13,"*女*")</formula>
    </cfRule>
  </conditionalFormatting>
  <conditionalFormatting sqref="BE24:BF24">
    <cfRule type="expression" priority="372" aboveAverage="0" equalAverage="0" bottom="0" percent="0" rank="0" text="" dxfId="1092">
      <formula>COUNTIF(BH24,"*女*")</formula>
    </cfRule>
  </conditionalFormatting>
  <conditionalFormatting sqref="BE25:BF25">
    <cfRule type="expression" priority="373" aboveAverage="0" equalAverage="0" bottom="0" percent="0" rank="0" text="" dxfId="1093">
      <formula>COUNTIF(BH24,"*女*")</formula>
    </cfRule>
  </conditionalFormatting>
  <conditionalFormatting sqref="BE26:BF27">
    <cfRule type="expression" priority="374" aboveAverage="0" equalAverage="0" bottom="0" percent="0" rank="0" text="" dxfId="1094">
      <formula>COUNTIF(BH24,"*女*")</formula>
    </cfRule>
  </conditionalFormatting>
  <conditionalFormatting sqref="BE34:BF34">
    <cfRule type="expression" priority="375" aboveAverage="0" equalAverage="0" bottom="0" percent="0" rank="0" text="" dxfId="1095">
      <formula>COUNTIF(BH34,"*女*")</formula>
    </cfRule>
  </conditionalFormatting>
  <conditionalFormatting sqref="BE35:BF35">
    <cfRule type="expression" priority="376" aboveAverage="0" equalAverage="0" bottom="0" percent="0" rank="0" text="" dxfId="1096">
      <formula>COUNTIF(BH34,"*女*")</formula>
    </cfRule>
  </conditionalFormatting>
  <conditionalFormatting sqref="BE36:BF37">
    <cfRule type="expression" priority="377" aboveAverage="0" equalAverage="0" bottom="0" percent="0" rank="0" text="" dxfId="1097">
      <formula>COUNTIF(BH34,"*女*")</formula>
    </cfRule>
  </conditionalFormatting>
  <conditionalFormatting sqref="BE7:BH7">
    <cfRule type="expression" priority="378" aboveAverage="0" equalAverage="0" bottom="0" percent="0" rank="0" text="" dxfId="1098">
      <formula>COUNTIF(BH3,"*女*")</formula>
    </cfRule>
  </conditionalFormatting>
  <conditionalFormatting sqref="BE10:BH10">
    <cfRule type="expression" priority="379" aboveAverage="0" equalAverage="0" bottom="0" percent="0" rank="0" text="" dxfId="1099">
      <formula>COUNTIF(BH3,"*女*")</formula>
    </cfRule>
  </conditionalFormatting>
  <conditionalFormatting sqref="BE17:BH17">
    <cfRule type="expression" priority="380" aboveAverage="0" equalAverage="0" bottom="0" percent="0" rank="0" text="" dxfId="1100">
      <formula>COUNTIF(BH13,"*女*")</formula>
    </cfRule>
  </conditionalFormatting>
  <conditionalFormatting sqref="BE20:BH20">
    <cfRule type="expression" priority="381" aboveAverage="0" equalAverage="0" bottom="0" percent="0" rank="0" text="" dxfId="1101">
      <formula>COUNTIF(BH13,"*女*")</formula>
    </cfRule>
  </conditionalFormatting>
  <conditionalFormatting sqref="BE28:BH28">
    <cfRule type="expression" priority="382" aboveAverage="0" equalAverage="0" bottom="0" percent="0" rank="0" text="" dxfId="1102">
      <formula>COUNTIF(BH24,"*女*")</formula>
    </cfRule>
  </conditionalFormatting>
  <conditionalFormatting sqref="BE31:BH31">
    <cfRule type="expression" priority="383" aboveAverage="0" equalAverage="0" bottom="0" percent="0" rank="0" text="" dxfId="1103">
      <formula>COUNTIF(BH24,"*女*")</formula>
    </cfRule>
  </conditionalFormatting>
  <conditionalFormatting sqref="BE38:BH38">
    <cfRule type="expression" priority="384" aboveAverage="0" equalAverage="0" bottom="0" percent="0" rank="0" text="" dxfId="1104">
      <formula>COUNTIF(BH34,"*女*")</formula>
    </cfRule>
  </conditionalFormatting>
  <conditionalFormatting sqref="BE41:BH41">
    <cfRule type="expression" priority="385" aboveAverage="0" equalAverage="0" bottom="0" percent="0" rank="0" text="" dxfId="1105">
      <formula>COUNTIF(BH34,"*女*")</formula>
    </cfRule>
  </conditionalFormatting>
  <conditionalFormatting sqref="BF9:BH9">
    <cfRule type="expression" priority="386" aboveAverage="0" equalAverage="0" bottom="0" percent="0" rank="0" text="" dxfId="1106">
      <formula>COUNTIF(BH3,"*女*")</formula>
    </cfRule>
  </conditionalFormatting>
  <conditionalFormatting sqref="BF19:BH19">
    <cfRule type="expression" priority="387" aboveAverage="0" equalAverage="0" bottom="0" percent="0" rank="0" text="" dxfId="1107">
      <formula>COUNTIF(BH13,"*女*")</formula>
    </cfRule>
  </conditionalFormatting>
  <conditionalFormatting sqref="BF30:BH30">
    <cfRule type="expression" priority="388" aboveAverage="0" equalAverage="0" bottom="0" percent="0" rank="0" text="" dxfId="1108">
      <formula>COUNTIF(BH24,"*女*")</formula>
    </cfRule>
  </conditionalFormatting>
  <conditionalFormatting sqref="BF40:BH40">
    <cfRule type="expression" priority="389" aboveAverage="0" equalAverage="0" bottom="0" percent="0" rank="0" text="" dxfId="1109">
      <formula>COUNTIF(BH34,"*女*")</formula>
    </cfRule>
  </conditionalFormatting>
  <conditionalFormatting sqref="BH3:BH4">
    <cfRule type="expression" priority="390" aboveAverage="0" equalAverage="0" bottom="0" percent="0" rank="0" text="" dxfId="1110">
      <formula>COUNTIF(BH3,"*女*")</formula>
    </cfRule>
  </conditionalFormatting>
  <conditionalFormatting sqref="BH5:BH6">
    <cfRule type="expression" priority="391" aboveAverage="0" equalAverage="0" bottom="0" percent="0" rank="0" text="" dxfId="1111">
      <formula>COUNTIF(BH3,"*女*")</formula>
    </cfRule>
  </conditionalFormatting>
  <conditionalFormatting sqref="BH13:BH14">
    <cfRule type="expression" priority="392" aboveAverage="0" equalAverage="0" bottom="0" percent="0" rank="0" text="" dxfId="1112">
      <formula>COUNTIF(BH13,"*女*")</formula>
    </cfRule>
  </conditionalFormatting>
  <conditionalFormatting sqref="BH15:BH16">
    <cfRule type="expression" priority="393" aboveAverage="0" equalAverage="0" bottom="0" percent="0" rank="0" text="" dxfId="1113">
      <formula>COUNTIF(BH13,"*女*")</formula>
    </cfRule>
  </conditionalFormatting>
  <conditionalFormatting sqref="BH24:BH25">
    <cfRule type="expression" priority="394" aboveAverage="0" equalAverage="0" bottom="0" percent="0" rank="0" text="" dxfId="1114">
      <formula>COUNTIF(BH24,"*女*")</formula>
    </cfRule>
  </conditionalFormatting>
  <conditionalFormatting sqref="BH26:BH27">
    <cfRule type="expression" priority="395" aboveAverage="0" equalAverage="0" bottom="0" percent="0" rank="0" text="" dxfId="1115">
      <formula>COUNTIF(BH24,"*女*")</formula>
    </cfRule>
  </conditionalFormatting>
  <conditionalFormatting sqref="BH34:BH35">
    <cfRule type="expression" priority="396" aboveAverage="0" equalAverage="0" bottom="0" percent="0" rank="0" text="" dxfId="1116">
      <formula>COUNTIF(BH34,"*女*")</formula>
    </cfRule>
  </conditionalFormatting>
  <conditionalFormatting sqref="BH36:BH37">
    <cfRule type="expression" priority="397" aboveAverage="0" equalAverage="0" bottom="0" percent="0" rank="0" text="" dxfId="1117">
      <formula>COUNTIF(BH34,"*女*")</formula>
    </cfRule>
  </conditionalFormatting>
  <conditionalFormatting sqref="BK8:BK9">
    <cfRule type="expression" priority="398" aboveAverage="0" equalAverage="0" bottom="0" percent="0" rank="0" text="" dxfId="1118">
      <formula>COUNTIF(BN3,"*女*")</formula>
    </cfRule>
  </conditionalFormatting>
  <conditionalFormatting sqref="BK18:BK19">
    <cfRule type="expression" priority="399" aboveAverage="0" equalAverage="0" bottom="0" percent="0" rank="0" text="" dxfId="1119">
      <formula>COUNTIF(BN13,"*女*")</formula>
    </cfRule>
  </conditionalFormatting>
  <conditionalFormatting sqref="BK29:BK30">
    <cfRule type="expression" priority="400" aboveAverage="0" equalAverage="0" bottom="0" percent="0" rank="0" text="" dxfId="1120">
      <formula>COUNTIF(BN24,"*女*")</formula>
    </cfRule>
  </conditionalFormatting>
  <conditionalFormatting sqref="BK39:BK40">
    <cfRule type="expression" priority="401" aboveAverage="0" equalAverage="0" bottom="0" percent="0" rank="0" text="" dxfId="1121">
      <formula>COUNTIF(BN34,"*女*")</formula>
    </cfRule>
  </conditionalFormatting>
  <conditionalFormatting sqref="BK3:BL3">
    <cfRule type="expression" priority="402" aboveAverage="0" equalAverage="0" bottom="0" percent="0" rank="0" text="" dxfId="1122">
      <formula>COUNTIF(BN3,"*女*")</formula>
    </cfRule>
  </conditionalFormatting>
  <conditionalFormatting sqref="BK4:BL4">
    <cfRule type="expression" priority="403" aboveAverage="0" equalAverage="0" bottom="0" percent="0" rank="0" text="" dxfId="1123">
      <formula>COUNTIF(BN3,"*女*")</formula>
    </cfRule>
  </conditionalFormatting>
  <conditionalFormatting sqref="BK5:BL6">
    <cfRule type="expression" priority="404" aboveAverage="0" equalAverage="0" bottom="0" percent="0" rank="0" text="" dxfId="1124">
      <formula>COUNTIF(BN3,"*女*")</formula>
    </cfRule>
  </conditionalFormatting>
  <conditionalFormatting sqref="BK13:BL13">
    <cfRule type="expression" priority="405" aboveAverage="0" equalAverage="0" bottom="0" percent="0" rank="0" text="" dxfId="1125">
      <formula>COUNTIF(BN13,"*女*")</formula>
    </cfRule>
  </conditionalFormatting>
  <conditionalFormatting sqref="BK14:BL14">
    <cfRule type="expression" priority="406" aboveAverage="0" equalAverage="0" bottom="0" percent="0" rank="0" text="" dxfId="1126">
      <formula>COUNTIF(BN13,"*女*")</formula>
    </cfRule>
  </conditionalFormatting>
  <conditionalFormatting sqref="BK15:BL16">
    <cfRule type="expression" priority="407" aboveAverage="0" equalAverage="0" bottom="0" percent="0" rank="0" text="" dxfId="1127">
      <formula>COUNTIF(BN13,"*女*")</formula>
    </cfRule>
  </conditionalFormatting>
  <conditionalFormatting sqref="BK24:BL24">
    <cfRule type="expression" priority="408" aboveAverage="0" equalAverage="0" bottom="0" percent="0" rank="0" text="" dxfId="1128">
      <formula>COUNTIF(BN24,"*女*")</formula>
    </cfRule>
  </conditionalFormatting>
  <conditionalFormatting sqref="BK25:BL25">
    <cfRule type="expression" priority="409" aboveAverage="0" equalAverage="0" bottom="0" percent="0" rank="0" text="" dxfId="1129">
      <formula>COUNTIF(BN24,"*女*")</formula>
    </cfRule>
  </conditionalFormatting>
  <conditionalFormatting sqref="BK26:BL27">
    <cfRule type="expression" priority="410" aboveAverage="0" equalAverage="0" bottom="0" percent="0" rank="0" text="" dxfId="1130">
      <formula>COUNTIF(BN24,"*女*")</formula>
    </cfRule>
  </conditionalFormatting>
  <conditionalFormatting sqref="BK34:BL34">
    <cfRule type="expression" priority="411" aboveAverage="0" equalAverage="0" bottom="0" percent="0" rank="0" text="" dxfId="1131">
      <formula>COUNTIF(BN34,"*女*")</formula>
    </cfRule>
  </conditionalFormatting>
  <conditionalFormatting sqref="BK35:BL35">
    <cfRule type="expression" priority="412" aboveAverage="0" equalAverage="0" bottom="0" percent="0" rank="0" text="" dxfId="1132">
      <formula>COUNTIF(BN34,"*女*")</formula>
    </cfRule>
  </conditionalFormatting>
  <conditionalFormatting sqref="BK36:BL37">
    <cfRule type="expression" priority="413" aboveAverage="0" equalAverage="0" bottom="0" percent="0" rank="0" text="" dxfId="1133">
      <formula>COUNTIF(BN34,"*女*")</formula>
    </cfRule>
  </conditionalFormatting>
  <conditionalFormatting sqref="BK7:BN7">
    <cfRule type="expression" priority="414" aboveAverage="0" equalAverage="0" bottom="0" percent="0" rank="0" text="" dxfId="1134">
      <formula>COUNTIF(BN3,"*女*")</formula>
    </cfRule>
  </conditionalFormatting>
  <conditionalFormatting sqref="BK10:BN10">
    <cfRule type="expression" priority="415" aboveAverage="0" equalAverage="0" bottom="0" percent="0" rank="0" text="" dxfId="1135">
      <formula>COUNTIF(BN3,"*女*")</formula>
    </cfRule>
  </conditionalFormatting>
  <conditionalFormatting sqref="BK17:BN17">
    <cfRule type="expression" priority="416" aboveAverage="0" equalAverage="0" bottom="0" percent="0" rank="0" text="" dxfId="1136">
      <formula>COUNTIF(BN13,"*女*")</formula>
    </cfRule>
  </conditionalFormatting>
  <conditionalFormatting sqref="BK20:BN20">
    <cfRule type="expression" priority="417" aboveAverage="0" equalAverage="0" bottom="0" percent="0" rank="0" text="" dxfId="1137">
      <formula>COUNTIF(BN13,"*女*")</formula>
    </cfRule>
  </conditionalFormatting>
  <conditionalFormatting sqref="BK28:BN28">
    <cfRule type="expression" priority="418" aboveAverage="0" equalAverage="0" bottom="0" percent="0" rank="0" text="" dxfId="1138">
      <formula>COUNTIF(BN24,"*女*")</formula>
    </cfRule>
  </conditionalFormatting>
  <conditionalFormatting sqref="BK31:BN31">
    <cfRule type="expression" priority="419" aboveAverage="0" equalAverage="0" bottom="0" percent="0" rank="0" text="" dxfId="1139">
      <formula>COUNTIF(BN24,"*女*")</formula>
    </cfRule>
  </conditionalFormatting>
  <conditionalFormatting sqref="BK38:BN38">
    <cfRule type="expression" priority="420" aboveAverage="0" equalAverage="0" bottom="0" percent="0" rank="0" text="" dxfId="1140">
      <formula>COUNTIF(BN34,"*女*")</formula>
    </cfRule>
  </conditionalFormatting>
  <conditionalFormatting sqref="BK41:BN41">
    <cfRule type="expression" priority="421" aboveAverage="0" equalAverage="0" bottom="0" percent="0" rank="0" text="" dxfId="1141">
      <formula>COUNTIF(BN34,"*女*")</formula>
    </cfRule>
  </conditionalFormatting>
  <conditionalFormatting sqref="BL9:BN9">
    <cfRule type="expression" priority="422" aboveAverage="0" equalAverage="0" bottom="0" percent="0" rank="0" text="" dxfId="1142">
      <formula>COUNTIF(BN3,"*女*")</formula>
    </cfRule>
  </conditionalFormatting>
  <conditionalFormatting sqref="BL19:BN19">
    <cfRule type="expression" priority="423" aboveAverage="0" equalAverage="0" bottom="0" percent="0" rank="0" text="" dxfId="1143">
      <formula>COUNTIF(BN13,"*女*")</formula>
    </cfRule>
  </conditionalFormatting>
  <conditionalFormatting sqref="BL30:BN30">
    <cfRule type="expression" priority="424" aboveAverage="0" equalAverage="0" bottom="0" percent="0" rank="0" text="" dxfId="1144">
      <formula>COUNTIF(BN24,"*女*")</formula>
    </cfRule>
  </conditionalFormatting>
  <conditionalFormatting sqref="BL40:BN40">
    <cfRule type="expression" priority="425" aboveAverage="0" equalAverage="0" bottom="0" percent="0" rank="0" text="" dxfId="1145">
      <formula>COUNTIF(BN34,"*女*")</formula>
    </cfRule>
  </conditionalFormatting>
  <conditionalFormatting sqref="BN3:BN4">
    <cfRule type="expression" priority="426" aboveAverage="0" equalAverage="0" bottom="0" percent="0" rank="0" text="" dxfId="1146">
      <formula>COUNTIF(BN3,"*女*")</formula>
    </cfRule>
  </conditionalFormatting>
  <conditionalFormatting sqref="BN5:BN6">
    <cfRule type="expression" priority="427" aboveAverage="0" equalAverage="0" bottom="0" percent="0" rank="0" text="" dxfId="1147">
      <formula>COUNTIF(BN3,"*女*")</formula>
    </cfRule>
  </conditionalFormatting>
  <conditionalFormatting sqref="BN13:BN14">
    <cfRule type="expression" priority="428" aboveAverage="0" equalAverage="0" bottom="0" percent="0" rank="0" text="" dxfId="1148">
      <formula>COUNTIF(BN13,"*女*")</formula>
    </cfRule>
  </conditionalFormatting>
  <conditionalFormatting sqref="BN15:BN16">
    <cfRule type="expression" priority="429" aboveAverage="0" equalAverage="0" bottom="0" percent="0" rank="0" text="" dxfId="1149">
      <formula>COUNTIF(BN13,"*女*")</formula>
    </cfRule>
  </conditionalFormatting>
  <conditionalFormatting sqref="BN24:BN25">
    <cfRule type="expression" priority="430" aboveAverage="0" equalAverage="0" bottom="0" percent="0" rank="0" text="" dxfId="1150">
      <formula>COUNTIF(BN24,"*女*")</formula>
    </cfRule>
  </conditionalFormatting>
  <conditionalFormatting sqref="BN26:BN27">
    <cfRule type="expression" priority="431" aboveAverage="0" equalAverage="0" bottom="0" percent="0" rank="0" text="" dxfId="1151">
      <formula>COUNTIF(BN24,"*女*")</formula>
    </cfRule>
  </conditionalFormatting>
  <conditionalFormatting sqref="BN34:BN35">
    <cfRule type="expression" priority="432" aboveAverage="0" equalAverage="0" bottom="0" percent="0" rank="0" text="" dxfId="1152">
      <formula>COUNTIF(BN34,"*女*")</formula>
    </cfRule>
  </conditionalFormatting>
  <conditionalFormatting sqref="BN36:BN37">
    <cfRule type="expression" priority="433" aboveAverage="0" equalAverage="0" bottom="0" percent="0" rank="0" text="" dxfId="1153">
      <formula>COUNTIF(BN34,"*女*")</formula>
    </cfRule>
  </conditionalFormatting>
  <conditionalFormatting sqref="BP8:BP9">
    <cfRule type="expression" priority="434" aboveAverage="0" equalAverage="0" bottom="0" percent="0" rank="0" text="" dxfId="1154">
      <formula>COUNTIF(BS3,"*女*")</formula>
    </cfRule>
  </conditionalFormatting>
  <conditionalFormatting sqref="BP18:BP19">
    <cfRule type="expression" priority="435" aboveAverage="0" equalAverage="0" bottom="0" percent="0" rank="0" text="" dxfId="1155">
      <formula>COUNTIF(BS13,"*女*")</formula>
    </cfRule>
  </conditionalFormatting>
  <conditionalFormatting sqref="BP29:BP30">
    <cfRule type="expression" priority="436" aboveAverage="0" equalAverage="0" bottom="0" percent="0" rank="0" text="" dxfId="1156">
      <formula>COUNTIF(BS24,"*女*")</formula>
    </cfRule>
  </conditionalFormatting>
  <conditionalFormatting sqref="BP39:BP40">
    <cfRule type="expression" priority="437" aboveAverage="0" equalAverage="0" bottom="0" percent="0" rank="0" text="" dxfId="1157">
      <formula>COUNTIF(BS34,"*女*")</formula>
    </cfRule>
  </conditionalFormatting>
  <conditionalFormatting sqref="BP3:BQ3">
    <cfRule type="expression" priority="438" aboveAverage="0" equalAverage="0" bottom="0" percent="0" rank="0" text="" dxfId="1158">
      <formula>COUNTIF(BS3,"*女*")</formula>
    </cfRule>
  </conditionalFormatting>
  <conditionalFormatting sqref="BP4:BQ4">
    <cfRule type="expression" priority="439" aboveAverage="0" equalAverage="0" bottom="0" percent="0" rank="0" text="" dxfId="1159">
      <formula>COUNTIF(BS3,"*女*")</formula>
    </cfRule>
  </conditionalFormatting>
  <conditionalFormatting sqref="BP5:BQ6">
    <cfRule type="expression" priority="440" aboveAverage="0" equalAverage="0" bottom="0" percent="0" rank="0" text="" dxfId="1160">
      <formula>COUNTIF(BS3,"*女*")</formula>
    </cfRule>
  </conditionalFormatting>
  <conditionalFormatting sqref="BP13:BQ13">
    <cfRule type="expression" priority="441" aboveAverage="0" equalAverage="0" bottom="0" percent="0" rank="0" text="" dxfId="1161">
      <formula>COUNTIF(BS13,"*女*")</formula>
    </cfRule>
  </conditionalFormatting>
  <conditionalFormatting sqref="BP14:BQ14">
    <cfRule type="expression" priority="442" aboveAverage="0" equalAverage="0" bottom="0" percent="0" rank="0" text="" dxfId="1162">
      <formula>COUNTIF(BS13,"*女*")</formula>
    </cfRule>
  </conditionalFormatting>
  <conditionalFormatting sqref="BP15:BQ16">
    <cfRule type="expression" priority="443" aboveAverage="0" equalAverage="0" bottom="0" percent="0" rank="0" text="" dxfId="1163">
      <formula>COUNTIF(BS13,"*女*")</formula>
    </cfRule>
  </conditionalFormatting>
  <conditionalFormatting sqref="BP24:BQ24">
    <cfRule type="expression" priority="444" aboveAverage="0" equalAverage="0" bottom="0" percent="0" rank="0" text="" dxfId="1164">
      <formula>COUNTIF(BS24,"*女*")</formula>
    </cfRule>
  </conditionalFormatting>
  <conditionalFormatting sqref="BP25:BQ25">
    <cfRule type="expression" priority="445" aboveAverage="0" equalAverage="0" bottom="0" percent="0" rank="0" text="" dxfId="1165">
      <formula>COUNTIF(BS24,"*女*")</formula>
    </cfRule>
  </conditionalFormatting>
  <conditionalFormatting sqref="BP26:BQ27">
    <cfRule type="expression" priority="446" aboveAverage="0" equalAverage="0" bottom="0" percent="0" rank="0" text="" dxfId="1166">
      <formula>COUNTIF(BS24,"*女*")</formula>
    </cfRule>
  </conditionalFormatting>
  <conditionalFormatting sqref="BP34:BQ34">
    <cfRule type="expression" priority="447" aboveAverage="0" equalAverage="0" bottom="0" percent="0" rank="0" text="" dxfId="1167">
      <formula>COUNTIF(BS34,"*女*")</formula>
    </cfRule>
  </conditionalFormatting>
  <conditionalFormatting sqref="BP35:BQ35">
    <cfRule type="expression" priority="448" aboveAverage="0" equalAverage="0" bottom="0" percent="0" rank="0" text="" dxfId="1168">
      <formula>COUNTIF(BS34,"*女*")</formula>
    </cfRule>
  </conditionalFormatting>
  <conditionalFormatting sqref="BP36:BQ37">
    <cfRule type="expression" priority="449" aboveAverage="0" equalAverage="0" bottom="0" percent="0" rank="0" text="" dxfId="1169">
      <formula>COUNTIF(BS34,"*女*")</formula>
    </cfRule>
  </conditionalFormatting>
  <conditionalFormatting sqref="BP7:BS7">
    <cfRule type="expression" priority="450" aboveAverage="0" equalAverage="0" bottom="0" percent="0" rank="0" text="" dxfId="1170">
      <formula>COUNTIF(BS3,"*女*")</formula>
    </cfRule>
  </conditionalFormatting>
  <conditionalFormatting sqref="BP10:BS10">
    <cfRule type="expression" priority="451" aboveAverage="0" equalAverage="0" bottom="0" percent="0" rank="0" text="" dxfId="1171">
      <formula>COUNTIF(BS3,"*女*")</formula>
    </cfRule>
  </conditionalFormatting>
  <conditionalFormatting sqref="BP17:BS17">
    <cfRule type="expression" priority="452" aboveAverage="0" equalAverage="0" bottom="0" percent="0" rank="0" text="" dxfId="1172">
      <formula>COUNTIF(BS13,"*女*")</formula>
    </cfRule>
  </conditionalFormatting>
  <conditionalFormatting sqref="BP20:BS20">
    <cfRule type="expression" priority="453" aboveAverage="0" equalAverage="0" bottom="0" percent="0" rank="0" text="" dxfId="1173">
      <formula>COUNTIF(BS13,"*女*")</formula>
    </cfRule>
  </conditionalFormatting>
  <conditionalFormatting sqref="BP28:BS28">
    <cfRule type="expression" priority="454" aboveAverage="0" equalAverage="0" bottom="0" percent="0" rank="0" text="" dxfId="1174">
      <formula>COUNTIF(BS24,"*女*")</formula>
    </cfRule>
  </conditionalFormatting>
  <conditionalFormatting sqref="BP31:BS31">
    <cfRule type="expression" priority="455" aboveAverage="0" equalAverage="0" bottom="0" percent="0" rank="0" text="" dxfId="1175">
      <formula>COUNTIF(BS24,"*女*")</formula>
    </cfRule>
  </conditionalFormatting>
  <conditionalFormatting sqref="BP38:BS38">
    <cfRule type="expression" priority="456" aboveAverage="0" equalAverage="0" bottom="0" percent="0" rank="0" text="" dxfId="1176">
      <formula>COUNTIF(BS34,"*女*")</formula>
    </cfRule>
  </conditionalFormatting>
  <conditionalFormatting sqref="BP41:BS41">
    <cfRule type="expression" priority="457" aboveAverage="0" equalAverage="0" bottom="0" percent="0" rank="0" text="" dxfId="1177">
      <formula>COUNTIF(BS34,"*女*")</formula>
    </cfRule>
  </conditionalFormatting>
  <conditionalFormatting sqref="BQ9:BS9">
    <cfRule type="expression" priority="458" aboveAverage="0" equalAverage="0" bottom="0" percent="0" rank="0" text="" dxfId="1178">
      <formula>COUNTIF(BS3,"*女*")</formula>
    </cfRule>
  </conditionalFormatting>
  <conditionalFormatting sqref="BQ19:BS19">
    <cfRule type="expression" priority="459" aboveAverage="0" equalAverage="0" bottom="0" percent="0" rank="0" text="" dxfId="1179">
      <formula>COUNTIF(BS13,"*女*")</formula>
    </cfRule>
  </conditionalFormatting>
  <conditionalFormatting sqref="BQ30:BS30">
    <cfRule type="expression" priority="460" aboveAverage="0" equalAverage="0" bottom="0" percent="0" rank="0" text="" dxfId="1180">
      <formula>COUNTIF(BS24,"*女*")</formula>
    </cfRule>
  </conditionalFormatting>
  <conditionalFormatting sqref="BQ40:BS40">
    <cfRule type="expression" priority="461" aboveAverage="0" equalAverage="0" bottom="0" percent="0" rank="0" text="" dxfId="1181">
      <formula>COUNTIF(BS34,"*女*")</formula>
    </cfRule>
  </conditionalFormatting>
  <conditionalFormatting sqref="BS3:BS4">
    <cfRule type="expression" priority="462" aboveAverage="0" equalAverage="0" bottom="0" percent="0" rank="0" text="" dxfId="1182">
      <formula>COUNTIF(BS3,"*女*")</formula>
    </cfRule>
  </conditionalFormatting>
  <conditionalFormatting sqref="BS5:BS6">
    <cfRule type="expression" priority="463" aboveAverage="0" equalAverage="0" bottom="0" percent="0" rank="0" text="" dxfId="1183">
      <formula>COUNTIF(BS3,"*女*")</formula>
    </cfRule>
  </conditionalFormatting>
  <conditionalFormatting sqref="BS13:BS14">
    <cfRule type="expression" priority="464" aboveAverage="0" equalAverage="0" bottom="0" percent="0" rank="0" text="" dxfId="1184">
      <formula>COUNTIF(BS13,"*女*")</formula>
    </cfRule>
  </conditionalFormatting>
  <conditionalFormatting sqref="BS15:BS16">
    <cfRule type="expression" priority="465" aboveAverage="0" equalAverage="0" bottom="0" percent="0" rank="0" text="" dxfId="1185">
      <formula>COUNTIF(BS13,"*女*")</formula>
    </cfRule>
  </conditionalFormatting>
  <conditionalFormatting sqref="BS24:BS25">
    <cfRule type="expression" priority="466" aboveAverage="0" equalAverage="0" bottom="0" percent="0" rank="0" text="" dxfId="1186">
      <formula>COUNTIF(BS24,"*女*")</formula>
    </cfRule>
  </conditionalFormatting>
  <conditionalFormatting sqref="BS26:BS27">
    <cfRule type="expression" priority="467" aboveAverage="0" equalAverage="0" bottom="0" percent="0" rank="0" text="" dxfId="1187">
      <formula>COUNTIF(BS24,"*女*")</formula>
    </cfRule>
  </conditionalFormatting>
  <conditionalFormatting sqref="BS34:BS35">
    <cfRule type="expression" priority="468" aboveAverage="0" equalAverage="0" bottom="0" percent="0" rank="0" text="" dxfId="1188">
      <formula>COUNTIF(BS34,"*女*")</formula>
    </cfRule>
  </conditionalFormatting>
  <conditionalFormatting sqref="BS36:BS37">
    <cfRule type="expression" priority="469" aboveAverage="0" equalAverage="0" bottom="0" percent="0" rank="0" text="" dxfId="1189">
      <formula>COUNTIF(BS34,"*女*")</formula>
    </cfRule>
  </conditionalFormatting>
  <conditionalFormatting sqref="BV8:BV9">
    <cfRule type="expression" priority="470" aboveAverage="0" equalAverage="0" bottom="0" percent="0" rank="0" text="" dxfId="1190">
      <formula>COUNTIF(BY3,"*女*")</formula>
    </cfRule>
  </conditionalFormatting>
  <conditionalFormatting sqref="BV18:BV19">
    <cfRule type="expression" priority="471" aboveAverage="0" equalAverage="0" bottom="0" percent="0" rank="0" text="" dxfId="1191">
      <formula>COUNTIF(BY13,"*女*")</formula>
    </cfRule>
  </conditionalFormatting>
  <conditionalFormatting sqref="BV29:BV30">
    <cfRule type="expression" priority="472" aboveAverage="0" equalAverage="0" bottom="0" percent="0" rank="0" text="" dxfId="1192">
      <formula>COUNTIF(BY24,"*女*")</formula>
    </cfRule>
  </conditionalFormatting>
  <conditionalFormatting sqref="BV39:BV40">
    <cfRule type="expression" priority="473" aboveAverage="0" equalAverage="0" bottom="0" percent="0" rank="0" text="" dxfId="1193">
      <formula>COUNTIF(BY34,"*女*")</formula>
    </cfRule>
  </conditionalFormatting>
  <conditionalFormatting sqref="BV3:BW3">
    <cfRule type="expression" priority="474" aboveAverage="0" equalAverage="0" bottom="0" percent="0" rank="0" text="" dxfId="1194">
      <formula>COUNTIF(BY3,"*女*")</formula>
    </cfRule>
  </conditionalFormatting>
  <conditionalFormatting sqref="BV4:BW4">
    <cfRule type="expression" priority="475" aboveAverage="0" equalAverage="0" bottom="0" percent="0" rank="0" text="" dxfId="1195">
      <formula>COUNTIF(BY3,"*女*")</formula>
    </cfRule>
  </conditionalFormatting>
  <conditionalFormatting sqref="BV5:BW6">
    <cfRule type="expression" priority="476" aboveAverage="0" equalAverage="0" bottom="0" percent="0" rank="0" text="" dxfId="1196">
      <formula>COUNTIF(BY3,"*女*")</formula>
    </cfRule>
  </conditionalFormatting>
  <conditionalFormatting sqref="BV13:BW13">
    <cfRule type="expression" priority="477" aboveAverage="0" equalAverage="0" bottom="0" percent="0" rank="0" text="" dxfId="1197">
      <formula>COUNTIF(BY13,"*女*")</formula>
    </cfRule>
  </conditionalFormatting>
  <conditionalFormatting sqref="BV14:BW14">
    <cfRule type="expression" priority="478" aboveAverage="0" equalAverage="0" bottom="0" percent="0" rank="0" text="" dxfId="1198">
      <formula>COUNTIF(BY13,"*女*")</formula>
    </cfRule>
  </conditionalFormatting>
  <conditionalFormatting sqref="BV15:BW16">
    <cfRule type="expression" priority="479" aboveAverage="0" equalAverage="0" bottom="0" percent="0" rank="0" text="" dxfId="1199">
      <formula>COUNTIF(BY13,"*女*")</formula>
    </cfRule>
  </conditionalFormatting>
  <conditionalFormatting sqref="BV24:BW24">
    <cfRule type="expression" priority="480" aboveAverage="0" equalAverage="0" bottom="0" percent="0" rank="0" text="" dxfId="1200">
      <formula>COUNTIF(BY24,"*女*")</formula>
    </cfRule>
  </conditionalFormatting>
  <conditionalFormatting sqref="BV25:BW25">
    <cfRule type="expression" priority="481" aboveAverage="0" equalAverage="0" bottom="0" percent="0" rank="0" text="" dxfId="1201">
      <formula>COUNTIF(BY24,"*女*")</formula>
    </cfRule>
  </conditionalFormatting>
  <conditionalFormatting sqref="BV26:BW27">
    <cfRule type="expression" priority="482" aboveAverage="0" equalAverage="0" bottom="0" percent="0" rank="0" text="" dxfId="1202">
      <formula>COUNTIF(BY24,"*女*")</formula>
    </cfRule>
  </conditionalFormatting>
  <conditionalFormatting sqref="BV34:BW34">
    <cfRule type="expression" priority="483" aboveAverage="0" equalAverage="0" bottom="0" percent="0" rank="0" text="" dxfId="1203">
      <formula>COUNTIF(BY34,"*女*")</formula>
    </cfRule>
  </conditionalFormatting>
  <conditionalFormatting sqref="BV35:BW35">
    <cfRule type="expression" priority="484" aboveAverage="0" equalAverage="0" bottom="0" percent="0" rank="0" text="" dxfId="1204">
      <formula>COUNTIF(BY34,"*女*")</formula>
    </cfRule>
  </conditionalFormatting>
  <conditionalFormatting sqref="BV36:BW37">
    <cfRule type="expression" priority="485" aboveAverage="0" equalAverage="0" bottom="0" percent="0" rank="0" text="" dxfId="1205">
      <formula>COUNTIF(BY34,"*女*")</formula>
    </cfRule>
  </conditionalFormatting>
  <conditionalFormatting sqref="BV7:BY7">
    <cfRule type="expression" priority="486" aboveAverage="0" equalAverage="0" bottom="0" percent="0" rank="0" text="" dxfId="1206">
      <formula>COUNTIF(BY3,"*女*")</formula>
    </cfRule>
  </conditionalFormatting>
  <conditionalFormatting sqref="BV10:BY10">
    <cfRule type="expression" priority="487" aboveAverage="0" equalAverage="0" bottom="0" percent="0" rank="0" text="" dxfId="1207">
      <formula>COUNTIF(BY3,"*女*")</formula>
    </cfRule>
  </conditionalFormatting>
  <conditionalFormatting sqref="BV17:BY17">
    <cfRule type="expression" priority="488" aboveAverage="0" equalAverage="0" bottom="0" percent="0" rank="0" text="" dxfId="1208">
      <formula>COUNTIF(BY13,"*女*")</formula>
    </cfRule>
  </conditionalFormatting>
  <conditionalFormatting sqref="BV20:BY20">
    <cfRule type="expression" priority="489" aboveAverage="0" equalAverage="0" bottom="0" percent="0" rank="0" text="" dxfId="1209">
      <formula>COUNTIF(BY13,"*女*")</formula>
    </cfRule>
  </conditionalFormatting>
  <conditionalFormatting sqref="BV28:BY28">
    <cfRule type="expression" priority="490" aboveAverage="0" equalAverage="0" bottom="0" percent="0" rank="0" text="" dxfId="1210">
      <formula>COUNTIF(BY24,"*女*")</formula>
    </cfRule>
  </conditionalFormatting>
  <conditionalFormatting sqref="BV31:BY31">
    <cfRule type="expression" priority="491" aboveAverage="0" equalAverage="0" bottom="0" percent="0" rank="0" text="" dxfId="1211">
      <formula>COUNTIF(BY24,"*女*")</formula>
    </cfRule>
  </conditionalFormatting>
  <conditionalFormatting sqref="BV38:BY38">
    <cfRule type="expression" priority="492" aboveAverage="0" equalAverage="0" bottom="0" percent="0" rank="0" text="" dxfId="1212">
      <formula>COUNTIF(BY34,"*女*")</formula>
    </cfRule>
  </conditionalFormatting>
  <conditionalFormatting sqref="BV41:BY41">
    <cfRule type="expression" priority="493" aboveAverage="0" equalAverage="0" bottom="0" percent="0" rank="0" text="" dxfId="1213">
      <formula>COUNTIF(BY34,"*女*")</formula>
    </cfRule>
  </conditionalFormatting>
  <conditionalFormatting sqref="BW9:BY9">
    <cfRule type="expression" priority="494" aboveAverage="0" equalAverage="0" bottom="0" percent="0" rank="0" text="" dxfId="1214">
      <formula>COUNTIF(BY3,"*女*")</formula>
    </cfRule>
  </conditionalFormatting>
  <conditionalFormatting sqref="BW19:BY19">
    <cfRule type="expression" priority="495" aboveAverage="0" equalAverage="0" bottom="0" percent="0" rank="0" text="" dxfId="1215">
      <formula>COUNTIF(BY13,"*女*")</formula>
    </cfRule>
  </conditionalFormatting>
  <conditionalFormatting sqref="BW30:BY30">
    <cfRule type="expression" priority="496" aboveAverage="0" equalAverage="0" bottom="0" percent="0" rank="0" text="" dxfId="1216">
      <formula>COUNTIF(BY24,"*女*")</formula>
    </cfRule>
  </conditionalFormatting>
  <conditionalFormatting sqref="BW40:BY40">
    <cfRule type="expression" priority="497" aboveAverage="0" equalAverage="0" bottom="0" percent="0" rank="0" text="" dxfId="1217">
      <formula>COUNTIF(BY34,"*女*")</formula>
    </cfRule>
  </conditionalFormatting>
  <conditionalFormatting sqref="BY3:BY4">
    <cfRule type="expression" priority="498" aboveAverage="0" equalAverage="0" bottom="0" percent="0" rank="0" text="" dxfId="1218">
      <formula>COUNTIF(BY3,"*女*")</formula>
    </cfRule>
  </conditionalFormatting>
  <conditionalFormatting sqref="BY5:BY6">
    <cfRule type="expression" priority="499" aboveAverage="0" equalAverage="0" bottom="0" percent="0" rank="0" text="" dxfId="1219">
      <formula>COUNTIF(BY3,"*女*")</formula>
    </cfRule>
  </conditionalFormatting>
  <conditionalFormatting sqref="BY13:BY14">
    <cfRule type="expression" priority="500" aboveAverage="0" equalAverage="0" bottom="0" percent="0" rank="0" text="" dxfId="1220">
      <formula>COUNTIF(BY13,"*女*")</formula>
    </cfRule>
  </conditionalFormatting>
  <conditionalFormatting sqref="BY15:BY16">
    <cfRule type="expression" priority="501" aboveAverage="0" equalAverage="0" bottom="0" percent="0" rank="0" text="" dxfId="1221">
      <formula>COUNTIF(BY13,"*女*")</formula>
    </cfRule>
  </conditionalFormatting>
  <conditionalFormatting sqref="BY24:BY25">
    <cfRule type="expression" priority="502" aboveAverage="0" equalAverage="0" bottom="0" percent="0" rank="0" text="" dxfId="1222">
      <formula>COUNTIF(BY24,"*女*")</formula>
    </cfRule>
  </conditionalFormatting>
  <conditionalFormatting sqref="BY26:BY27">
    <cfRule type="expression" priority="503" aboveAverage="0" equalAverage="0" bottom="0" percent="0" rank="0" text="" dxfId="1223">
      <formula>COUNTIF(BY24,"*女*")</formula>
    </cfRule>
  </conditionalFormatting>
  <conditionalFormatting sqref="BY34:BY35">
    <cfRule type="expression" priority="504" aboveAverage="0" equalAverage="0" bottom="0" percent="0" rank="0" text="" dxfId="1224">
      <formula>COUNTIF(BY34,"*女*")</formula>
    </cfRule>
  </conditionalFormatting>
  <conditionalFormatting sqref="BY36:BY37">
    <cfRule type="expression" priority="505" aboveAverage="0" equalAverage="0" bottom="0" percent="0" rank="0" text="" dxfId="1225">
      <formula>COUNTIF(BY34,"*女*")</formula>
    </cfRule>
  </conditionalFormatting>
  <conditionalFormatting sqref="CA8:CA9">
    <cfRule type="expression" priority="506" aboveAverage="0" equalAverage="0" bottom="0" percent="0" rank="0" text="" dxfId="1226">
      <formula>COUNTIF(CD3,"*女*")</formula>
    </cfRule>
  </conditionalFormatting>
  <conditionalFormatting sqref="CA18:CA19">
    <cfRule type="expression" priority="507" aboveAverage="0" equalAverage="0" bottom="0" percent="0" rank="0" text="" dxfId="1227">
      <formula>COUNTIF(CD13,"*女*")</formula>
    </cfRule>
  </conditionalFormatting>
  <conditionalFormatting sqref="CA29:CA30">
    <cfRule type="expression" priority="508" aboveAverage="0" equalAverage="0" bottom="0" percent="0" rank="0" text="" dxfId="1228">
      <formula>COUNTIF(CD24,"*女*")</formula>
    </cfRule>
  </conditionalFormatting>
  <conditionalFormatting sqref="CA39:CA40">
    <cfRule type="expression" priority="509" aboveAverage="0" equalAverage="0" bottom="0" percent="0" rank="0" text="" dxfId="1229">
      <formula>COUNTIF(CD34,"*女*")</formula>
    </cfRule>
  </conditionalFormatting>
  <conditionalFormatting sqref="CA3:CB3">
    <cfRule type="expression" priority="510" aboveAverage="0" equalAverage="0" bottom="0" percent="0" rank="0" text="" dxfId="1230">
      <formula>COUNTIF(CD3,"*女*")</formula>
    </cfRule>
  </conditionalFormatting>
  <conditionalFormatting sqref="CA4:CB4">
    <cfRule type="expression" priority="511" aboveAverage="0" equalAverage="0" bottom="0" percent="0" rank="0" text="" dxfId="1231">
      <formula>COUNTIF(CD3,"*女*")</formula>
    </cfRule>
  </conditionalFormatting>
  <conditionalFormatting sqref="CA5:CB6">
    <cfRule type="expression" priority="512" aboveAverage="0" equalAverage="0" bottom="0" percent="0" rank="0" text="" dxfId="1232">
      <formula>COUNTIF(CD3,"*女*")</formula>
    </cfRule>
  </conditionalFormatting>
  <conditionalFormatting sqref="CA13:CB13">
    <cfRule type="expression" priority="513" aboveAverage="0" equalAverage="0" bottom="0" percent="0" rank="0" text="" dxfId="1233">
      <formula>COUNTIF(CD13,"*女*")</formula>
    </cfRule>
  </conditionalFormatting>
  <conditionalFormatting sqref="CA14:CB14">
    <cfRule type="expression" priority="514" aboveAverage="0" equalAverage="0" bottom="0" percent="0" rank="0" text="" dxfId="1234">
      <formula>COUNTIF(CD13,"*女*")</formula>
    </cfRule>
  </conditionalFormatting>
  <conditionalFormatting sqref="CA15:CB16">
    <cfRule type="expression" priority="515" aboveAverage="0" equalAverage="0" bottom="0" percent="0" rank="0" text="" dxfId="1235">
      <formula>COUNTIF(CD13,"*女*")</formula>
    </cfRule>
  </conditionalFormatting>
  <conditionalFormatting sqref="CA24:CB24">
    <cfRule type="expression" priority="516" aboveAverage="0" equalAverage="0" bottom="0" percent="0" rank="0" text="" dxfId="1236">
      <formula>COUNTIF(CD24,"*女*")</formula>
    </cfRule>
  </conditionalFormatting>
  <conditionalFormatting sqref="CA25:CB25">
    <cfRule type="expression" priority="517" aboveAverage="0" equalAverage="0" bottom="0" percent="0" rank="0" text="" dxfId="1237">
      <formula>COUNTIF(CD24,"*女*")</formula>
    </cfRule>
  </conditionalFormatting>
  <conditionalFormatting sqref="CA26:CB27">
    <cfRule type="expression" priority="518" aboveAverage="0" equalAverage="0" bottom="0" percent="0" rank="0" text="" dxfId="1238">
      <formula>COUNTIF(CD24,"*女*")</formula>
    </cfRule>
  </conditionalFormatting>
  <conditionalFormatting sqref="CA34:CB34">
    <cfRule type="expression" priority="519" aboveAverage="0" equalAverage="0" bottom="0" percent="0" rank="0" text="" dxfId="1239">
      <formula>COUNTIF(CD34,"*女*")</formula>
    </cfRule>
  </conditionalFormatting>
  <conditionalFormatting sqref="CA35:CB35">
    <cfRule type="expression" priority="520" aboveAverage="0" equalAverage="0" bottom="0" percent="0" rank="0" text="" dxfId="1240">
      <formula>COUNTIF(CD34,"*女*")</formula>
    </cfRule>
  </conditionalFormatting>
  <conditionalFormatting sqref="CA36:CB37">
    <cfRule type="expression" priority="521" aboveAverage="0" equalAverage="0" bottom="0" percent="0" rank="0" text="" dxfId="1241">
      <formula>COUNTIF(CD34,"*女*")</formula>
    </cfRule>
  </conditionalFormatting>
  <conditionalFormatting sqref="CA7:CD7">
    <cfRule type="expression" priority="522" aboveAverage="0" equalAverage="0" bottom="0" percent="0" rank="0" text="" dxfId="1242">
      <formula>COUNTIF(CD3,"*女*")</formula>
    </cfRule>
  </conditionalFormatting>
  <conditionalFormatting sqref="CA10:CD10">
    <cfRule type="expression" priority="523" aboveAverage="0" equalAverage="0" bottom="0" percent="0" rank="0" text="" dxfId="1243">
      <formula>COUNTIF(CD3,"*女*")</formula>
    </cfRule>
  </conditionalFormatting>
  <conditionalFormatting sqref="CA17:CD17">
    <cfRule type="expression" priority="524" aboveAverage="0" equalAverage="0" bottom="0" percent="0" rank="0" text="" dxfId="1244">
      <formula>COUNTIF(CD13,"*女*")</formula>
    </cfRule>
  </conditionalFormatting>
  <conditionalFormatting sqref="CA20:CD20">
    <cfRule type="expression" priority="525" aboveAverage="0" equalAverage="0" bottom="0" percent="0" rank="0" text="" dxfId="1245">
      <formula>COUNTIF(CD13,"*女*")</formula>
    </cfRule>
  </conditionalFormatting>
  <conditionalFormatting sqref="CA28:CD28">
    <cfRule type="expression" priority="526" aboveAverage="0" equalAverage="0" bottom="0" percent="0" rank="0" text="" dxfId="1246">
      <formula>COUNTIF(CD24,"*女*")</formula>
    </cfRule>
  </conditionalFormatting>
  <conditionalFormatting sqref="CA31:CD31">
    <cfRule type="expression" priority="527" aboveAverage="0" equalAverage="0" bottom="0" percent="0" rank="0" text="" dxfId="1247">
      <formula>COUNTIF(CD24,"*女*")</formula>
    </cfRule>
  </conditionalFormatting>
  <conditionalFormatting sqref="CA38:CD38">
    <cfRule type="expression" priority="528" aboveAverage="0" equalAverage="0" bottom="0" percent="0" rank="0" text="" dxfId="1248">
      <formula>COUNTIF(CD34,"*女*")</formula>
    </cfRule>
  </conditionalFormatting>
  <conditionalFormatting sqref="CA41:CD41">
    <cfRule type="expression" priority="529" aboveAverage="0" equalAverage="0" bottom="0" percent="0" rank="0" text="" dxfId="1249">
      <formula>COUNTIF(CD34,"*女*")</formula>
    </cfRule>
  </conditionalFormatting>
  <conditionalFormatting sqref="CB9:CD9">
    <cfRule type="expression" priority="530" aboveAverage="0" equalAverage="0" bottom="0" percent="0" rank="0" text="" dxfId="1250">
      <formula>COUNTIF(CD3,"*女*")</formula>
    </cfRule>
  </conditionalFormatting>
  <conditionalFormatting sqref="CB19:CD19">
    <cfRule type="expression" priority="531" aboveAverage="0" equalAverage="0" bottom="0" percent="0" rank="0" text="" dxfId="1251">
      <formula>COUNTIF(CD13,"*女*")</formula>
    </cfRule>
  </conditionalFormatting>
  <conditionalFormatting sqref="CB30:CD30">
    <cfRule type="expression" priority="532" aboveAverage="0" equalAverage="0" bottom="0" percent="0" rank="0" text="" dxfId="1252">
      <formula>COUNTIF(CD24,"*女*")</formula>
    </cfRule>
  </conditionalFormatting>
  <conditionalFormatting sqref="CB40:CD40">
    <cfRule type="expression" priority="533" aboveAverage="0" equalAverage="0" bottom="0" percent="0" rank="0" text="" dxfId="1253">
      <formula>COUNTIF(CD34,"*女*")</formula>
    </cfRule>
  </conditionalFormatting>
  <conditionalFormatting sqref="CD3:CD4">
    <cfRule type="expression" priority="534" aboveAverage="0" equalAverage="0" bottom="0" percent="0" rank="0" text="" dxfId="1254">
      <formula>COUNTIF(CD3,"*女*")</formula>
    </cfRule>
  </conditionalFormatting>
  <conditionalFormatting sqref="CD5:CD6">
    <cfRule type="expression" priority="535" aboveAverage="0" equalAverage="0" bottom="0" percent="0" rank="0" text="" dxfId="1255">
      <formula>COUNTIF(CD3,"*女*")</formula>
    </cfRule>
  </conditionalFormatting>
  <conditionalFormatting sqref="CD13:CD14">
    <cfRule type="expression" priority="536" aboveAverage="0" equalAverage="0" bottom="0" percent="0" rank="0" text="" dxfId="1256">
      <formula>COUNTIF(CD13,"*女*")</formula>
    </cfRule>
  </conditionalFormatting>
  <conditionalFormatting sqref="CD15:CD16">
    <cfRule type="expression" priority="537" aboveAverage="0" equalAverage="0" bottom="0" percent="0" rank="0" text="" dxfId="1257">
      <formula>COUNTIF(CD13,"*女*")</formula>
    </cfRule>
  </conditionalFormatting>
  <conditionalFormatting sqref="CD24:CD25">
    <cfRule type="expression" priority="538" aboveAverage="0" equalAverage="0" bottom="0" percent="0" rank="0" text="" dxfId="1258">
      <formula>COUNTIF(CD24,"*女*")</formula>
    </cfRule>
  </conditionalFormatting>
  <conditionalFormatting sqref="CD26:CD27">
    <cfRule type="expression" priority="539" aboveAverage="0" equalAverage="0" bottom="0" percent="0" rank="0" text="" dxfId="1259">
      <formula>COUNTIF(CD24,"*女*")</formula>
    </cfRule>
  </conditionalFormatting>
  <conditionalFormatting sqref="CD34:CD35">
    <cfRule type="expression" priority="540" aboveAverage="0" equalAverage="0" bottom="0" percent="0" rank="0" text="" dxfId="1260">
      <formula>COUNTIF(CD34,"*女*")</formula>
    </cfRule>
  </conditionalFormatting>
  <conditionalFormatting sqref="CD36:CD37">
    <cfRule type="expression" priority="541" aboveAverage="0" equalAverage="0" bottom="0" percent="0" rank="0" text="" dxfId="1261">
      <formula>COUNTIF(CD34,"*女*")</formula>
    </cfRule>
  </conditionalFormatting>
  <conditionalFormatting sqref="CG8:CG9">
    <cfRule type="expression" priority="542" aboveAverage="0" equalAverage="0" bottom="0" percent="0" rank="0" text="" dxfId="1262">
      <formula>COUNTIF(CJ3,"*女*")</formula>
    </cfRule>
  </conditionalFormatting>
  <conditionalFormatting sqref="CG18:CG19">
    <cfRule type="expression" priority="543" aboveAverage="0" equalAverage="0" bottom="0" percent="0" rank="0" text="" dxfId="1263">
      <formula>COUNTIF(CJ13,"*女*")</formula>
    </cfRule>
  </conditionalFormatting>
  <conditionalFormatting sqref="CG29:CG30">
    <cfRule type="expression" priority="544" aboveAverage="0" equalAverage="0" bottom="0" percent="0" rank="0" text="" dxfId="1264">
      <formula>COUNTIF(CJ24,"*女*")</formula>
    </cfRule>
  </conditionalFormatting>
  <conditionalFormatting sqref="CG39:CG40">
    <cfRule type="expression" priority="545" aboveAverage="0" equalAverage="0" bottom="0" percent="0" rank="0" text="" dxfId="1265">
      <formula>COUNTIF(CJ34,"*女*")</formula>
    </cfRule>
  </conditionalFormatting>
  <conditionalFormatting sqref="CG3:CH3">
    <cfRule type="expression" priority="546" aboveAverage="0" equalAverage="0" bottom="0" percent="0" rank="0" text="" dxfId="1266">
      <formula>COUNTIF(CJ3,"*女*")</formula>
    </cfRule>
  </conditionalFormatting>
  <conditionalFormatting sqref="CG4:CH4">
    <cfRule type="expression" priority="547" aboveAverage="0" equalAverage="0" bottom="0" percent="0" rank="0" text="" dxfId="1267">
      <formula>COUNTIF(CJ3,"*女*")</formula>
    </cfRule>
  </conditionalFormatting>
  <conditionalFormatting sqref="CG5:CH6">
    <cfRule type="expression" priority="548" aboveAverage="0" equalAverage="0" bottom="0" percent="0" rank="0" text="" dxfId="1268">
      <formula>COUNTIF(CJ3,"*女*")</formula>
    </cfRule>
  </conditionalFormatting>
  <conditionalFormatting sqref="CG13:CH13">
    <cfRule type="expression" priority="549" aboveAverage="0" equalAverage="0" bottom="0" percent="0" rank="0" text="" dxfId="1269">
      <formula>COUNTIF(CJ13,"*女*")</formula>
    </cfRule>
  </conditionalFormatting>
  <conditionalFormatting sqref="CG14:CH14">
    <cfRule type="expression" priority="550" aboveAverage="0" equalAverage="0" bottom="0" percent="0" rank="0" text="" dxfId="1270">
      <formula>COUNTIF(CJ13,"*女*")</formula>
    </cfRule>
  </conditionalFormatting>
  <conditionalFormatting sqref="CG15:CH16">
    <cfRule type="expression" priority="551" aboveAverage="0" equalAverage="0" bottom="0" percent="0" rank="0" text="" dxfId="1271">
      <formula>COUNTIF(CJ13,"*女*")</formula>
    </cfRule>
  </conditionalFormatting>
  <conditionalFormatting sqref="CG24:CH24">
    <cfRule type="expression" priority="552" aboveAverage="0" equalAverage="0" bottom="0" percent="0" rank="0" text="" dxfId="1272">
      <formula>COUNTIF(CJ24,"*女*")</formula>
    </cfRule>
  </conditionalFormatting>
  <conditionalFormatting sqref="CG25:CH25">
    <cfRule type="expression" priority="553" aboveAverage="0" equalAverage="0" bottom="0" percent="0" rank="0" text="" dxfId="1273">
      <formula>COUNTIF(CJ24,"*女*")</formula>
    </cfRule>
  </conditionalFormatting>
  <conditionalFormatting sqref="CG26:CH27">
    <cfRule type="expression" priority="554" aboveAverage="0" equalAverage="0" bottom="0" percent="0" rank="0" text="" dxfId="1274">
      <formula>COUNTIF(CJ24,"*女*")</formula>
    </cfRule>
  </conditionalFormatting>
  <conditionalFormatting sqref="CG34:CH34">
    <cfRule type="expression" priority="555" aboveAverage="0" equalAverage="0" bottom="0" percent="0" rank="0" text="" dxfId="1275">
      <formula>COUNTIF(CJ34,"*女*")</formula>
    </cfRule>
  </conditionalFormatting>
  <conditionalFormatting sqref="CG35:CH35">
    <cfRule type="expression" priority="556" aboveAverage="0" equalAverage="0" bottom="0" percent="0" rank="0" text="" dxfId="1276">
      <formula>COUNTIF(CJ34,"*女*")</formula>
    </cfRule>
  </conditionalFormatting>
  <conditionalFormatting sqref="CG36:CH37">
    <cfRule type="expression" priority="557" aboveAverage="0" equalAverage="0" bottom="0" percent="0" rank="0" text="" dxfId="1277">
      <formula>COUNTIF(CJ34,"*女*")</formula>
    </cfRule>
  </conditionalFormatting>
  <conditionalFormatting sqref="CG7:CJ7">
    <cfRule type="expression" priority="558" aboveAverage="0" equalAverage="0" bottom="0" percent="0" rank="0" text="" dxfId="1278">
      <formula>COUNTIF(CJ3,"*女*")</formula>
    </cfRule>
  </conditionalFormatting>
  <conditionalFormatting sqref="CG10:CJ10">
    <cfRule type="expression" priority="559" aboveAverage="0" equalAverage="0" bottom="0" percent="0" rank="0" text="" dxfId="1279">
      <formula>COUNTIF(CJ3,"*女*")</formula>
    </cfRule>
  </conditionalFormatting>
  <conditionalFormatting sqref="CG17:CJ17">
    <cfRule type="expression" priority="560" aboveAverage="0" equalAverage="0" bottom="0" percent="0" rank="0" text="" dxfId="1280">
      <formula>COUNTIF(CJ13,"*女*")</formula>
    </cfRule>
  </conditionalFormatting>
  <conditionalFormatting sqref="CG20:CJ20">
    <cfRule type="expression" priority="561" aboveAverage="0" equalAverage="0" bottom="0" percent="0" rank="0" text="" dxfId="1281">
      <formula>COUNTIF(CJ13,"*女*")</formula>
    </cfRule>
  </conditionalFormatting>
  <conditionalFormatting sqref="CG28:CJ28">
    <cfRule type="expression" priority="562" aboveAverage="0" equalAverage="0" bottom="0" percent="0" rank="0" text="" dxfId="1282">
      <formula>COUNTIF(CJ24,"*女*")</formula>
    </cfRule>
  </conditionalFormatting>
  <conditionalFormatting sqref="CG31:CJ31">
    <cfRule type="expression" priority="563" aboveAverage="0" equalAverage="0" bottom="0" percent="0" rank="0" text="" dxfId="1283">
      <formula>COUNTIF(CJ24,"*女*")</formula>
    </cfRule>
  </conditionalFormatting>
  <conditionalFormatting sqref="CG38:CJ38">
    <cfRule type="expression" priority="564" aboveAverage="0" equalAverage="0" bottom="0" percent="0" rank="0" text="" dxfId="1284">
      <formula>COUNTIF(CJ34,"*女*")</formula>
    </cfRule>
  </conditionalFormatting>
  <conditionalFormatting sqref="CG41:CJ41">
    <cfRule type="expression" priority="565" aboveAverage="0" equalAverage="0" bottom="0" percent="0" rank="0" text="" dxfId="1285">
      <formula>COUNTIF(CJ34,"*女*")</formula>
    </cfRule>
  </conditionalFormatting>
  <conditionalFormatting sqref="CH9:CJ9">
    <cfRule type="expression" priority="566" aboveAverage="0" equalAverage="0" bottom="0" percent="0" rank="0" text="" dxfId="1286">
      <formula>COUNTIF(CJ3,"*女*")</formula>
    </cfRule>
  </conditionalFormatting>
  <conditionalFormatting sqref="CH19:CJ19">
    <cfRule type="expression" priority="567" aboveAverage="0" equalAverage="0" bottom="0" percent="0" rank="0" text="" dxfId="1287">
      <formula>COUNTIF(CJ13,"*女*")</formula>
    </cfRule>
  </conditionalFormatting>
  <conditionalFormatting sqref="CH30:CJ30">
    <cfRule type="expression" priority="568" aboveAverage="0" equalAverage="0" bottom="0" percent="0" rank="0" text="" dxfId="1288">
      <formula>COUNTIF(CJ24,"*女*")</formula>
    </cfRule>
  </conditionalFormatting>
  <conditionalFormatting sqref="CH40:CJ40">
    <cfRule type="expression" priority="569" aboveAverage="0" equalAverage="0" bottom="0" percent="0" rank="0" text="" dxfId="1289">
      <formula>COUNTIF(CJ34,"*女*")</formula>
    </cfRule>
  </conditionalFormatting>
  <conditionalFormatting sqref="CJ3:CJ4">
    <cfRule type="expression" priority="570" aboveAverage="0" equalAverage="0" bottom="0" percent="0" rank="0" text="" dxfId="1290">
      <formula>COUNTIF(CJ3,"*女*")</formula>
    </cfRule>
  </conditionalFormatting>
  <conditionalFormatting sqref="CJ5:CJ6">
    <cfRule type="expression" priority="571" aboveAverage="0" equalAverage="0" bottom="0" percent="0" rank="0" text="" dxfId="1291">
      <formula>COUNTIF(CJ3,"*女*")</formula>
    </cfRule>
  </conditionalFormatting>
  <conditionalFormatting sqref="CJ13:CJ14">
    <cfRule type="expression" priority="572" aboveAverage="0" equalAverage="0" bottom="0" percent="0" rank="0" text="" dxfId="1292">
      <formula>COUNTIF(CJ13,"*女*")</formula>
    </cfRule>
  </conditionalFormatting>
  <conditionalFormatting sqref="CJ15:CJ16">
    <cfRule type="expression" priority="573" aboveAverage="0" equalAverage="0" bottom="0" percent="0" rank="0" text="" dxfId="1293">
      <formula>COUNTIF(CJ13,"*女*")</formula>
    </cfRule>
  </conditionalFormatting>
  <conditionalFormatting sqref="CJ24:CJ25">
    <cfRule type="expression" priority="574" aboveAverage="0" equalAverage="0" bottom="0" percent="0" rank="0" text="" dxfId="1294">
      <formula>COUNTIF(CJ24,"*女*")</formula>
    </cfRule>
  </conditionalFormatting>
  <conditionalFormatting sqref="CJ26:CJ27">
    <cfRule type="expression" priority="575" aboveAverage="0" equalAverage="0" bottom="0" percent="0" rank="0" text="" dxfId="1295">
      <formula>COUNTIF(CJ24,"*女*")</formula>
    </cfRule>
  </conditionalFormatting>
  <conditionalFormatting sqref="CJ34:CJ35">
    <cfRule type="expression" priority="576" aboveAverage="0" equalAverage="0" bottom="0" percent="0" rank="0" text="" dxfId="1296">
      <formula>COUNTIF(CJ34,"*女*")</formula>
    </cfRule>
  </conditionalFormatting>
  <conditionalFormatting sqref="CJ36:CJ37">
    <cfRule type="expression" priority="577" aboveAverage="0" equalAverage="0" bottom="0" percent="0" rank="0" text="" dxfId="1297">
      <formula>COUNTIF(CJ34,"*女*")</formula>
    </cfRule>
  </conditionalFormatting>
  <conditionalFormatting sqref="CL8:CL9">
    <cfRule type="expression" priority="578" aboveAverage="0" equalAverage="0" bottom="0" percent="0" rank="0" text="" dxfId="1298">
      <formula>COUNTIF(CO3,"*女*")</formula>
    </cfRule>
  </conditionalFormatting>
  <conditionalFormatting sqref="CL18:CL19">
    <cfRule type="expression" priority="579" aboveAverage="0" equalAverage="0" bottom="0" percent="0" rank="0" text="" dxfId="1299">
      <formula>COUNTIF(CO13,"*女*")</formula>
    </cfRule>
  </conditionalFormatting>
  <conditionalFormatting sqref="CL29:CL30">
    <cfRule type="expression" priority="580" aboveAverage="0" equalAverage="0" bottom="0" percent="0" rank="0" text="" dxfId="1300">
      <formula>COUNTIF(CO24,"*女*")</formula>
    </cfRule>
  </conditionalFormatting>
  <conditionalFormatting sqref="CL39:CL40">
    <cfRule type="expression" priority="581" aboveAverage="0" equalAverage="0" bottom="0" percent="0" rank="0" text="" dxfId="1301">
      <formula>COUNTIF(CO34,"*女*")</formula>
    </cfRule>
  </conditionalFormatting>
  <conditionalFormatting sqref="CL3:CM3">
    <cfRule type="expression" priority="582" aboveAverage="0" equalAverage="0" bottom="0" percent="0" rank="0" text="" dxfId="1302">
      <formula>COUNTIF(CO3,"*女*")</formula>
    </cfRule>
  </conditionalFormatting>
  <conditionalFormatting sqref="CL4:CM4">
    <cfRule type="expression" priority="583" aboveAverage="0" equalAverage="0" bottom="0" percent="0" rank="0" text="" dxfId="1303">
      <formula>COUNTIF(CO3,"*女*")</formula>
    </cfRule>
  </conditionalFormatting>
  <conditionalFormatting sqref="CL5:CM6">
    <cfRule type="expression" priority="584" aboveAverage="0" equalAverage="0" bottom="0" percent="0" rank="0" text="" dxfId="1304">
      <formula>COUNTIF(CO3,"*女*")</formula>
    </cfRule>
  </conditionalFormatting>
  <conditionalFormatting sqref="CL13:CM13">
    <cfRule type="expression" priority="585" aboveAverage="0" equalAverage="0" bottom="0" percent="0" rank="0" text="" dxfId="1305">
      <formula>COUNTIF(CO13,"*女*")</formula>
    </cfRule>
  </conditionalFormatting>
  <conditionalFormatting sqref="CL14:CM14">
    <cfRule type="expression" priority="586" aboveAverage="0" equalAverage="0" bottom="0" percent="0" rank="0" text="" dxfId="1306">
      <formula>COUNTIF(CO13,"*女*")</formula>
    </cfRule>
  </conditionalFormatting>
  <conditionalFormatting sqref="CL15:CM16">
    <cfRule type="expression" priority="587" aboveAverage="0" equalAverage="0" bottom="0" percent="0" rank="0" text="" dxfId="1307">
      <formula>COUNTIF(CO13,"*女*")</formula>
    </cfRule>
  </conditionalFormatting>
  <conditionalFormatting sqref="CL24:CM24">
    <cfRule type="expression" priority="588" aboveAverage="0" equalAverage="0" bottom="0" percent="0" rank="0" text="" dxfId="1308">
      <formula>COUNTIF(CO24,"*女*")</formula>
    </cfRule>
  </conditionalFormatting>
  <conditionalFormatting sqref="CL25:CM25">
    <cfRule type="expression" priority="589" aboveAverage="0" equalAverage="0" bottom="0" percent="0" rank="0" text="" dxfId="1309">
      <formula>COUNTIF(CO24,"*女*")</formula>
    </cfRule>
  </conditionalFormatting>
  <conditionalFormatting sqref="CL26:CM27">
    <cfRule type="expression" priority="590" aboveAverage="0" equalAverage="0" bottom="0" percent="0" rank="0" text="" dxfId="1310">
      <formula>COUNTIF(CO24,"*女*")</formula>
    </cfRule>
  </conditionalFormatting>
  <conditionalFormatting sqref="CL34:CM34">
    <cfRule type="expression" priority="591" aboveAverage="0" equalAverage="0" bottom="0" percent="0" rank="0" text="" dxfId="1311">
      <formula>COUNTIF(CO34,"*女*")</formula>
    </cfRule>
  </conditionalFormatting>
  <conditionalFormatting sqref="CL35:CM35">
    <cfRule type="expression" priority="592" aboveAverage="0" equalAverage="0" bottom="0" percent="0" rank="0" text="" dxfId="1312">
      <formula>COUNTIF(CO34,"*女*")</formula>
    </cfRule>
  </conditionalFormatting>
  <conditionalFormatting sqref="CL36:CM37">
    <cfRule type="expression" priority="593" aboveAverage="0" equalAverage="0" bottom="0" percent="0" rank="0" text="" dxfId="1313">
      <formula>COUNTIF(CO34,"*女*")</formula>
    </cfRule>
  </conditionalFormatting>
  <conditionalFormatting sqref="CL7:CO7">
    <cfRule type="expression" priority="594" aboveAverage="0" equalAverage="0" bottom="0" percent="0" rank="0" text="" dxfId="1314">
      <formula>COUNTIF(CO3,"*女*")</formula>
    </cfRule>
  </conditionalFormatting>
  <conditionalFormatting sqref="CL10:CO10">
    <cfRule type="expression" priority="595" aboveAverage="0" equalAverage="0" bottom="0" percent="0" rank="0" text="" dxfId="1315">
      <formula>COUNTIF(CO3,"*女*")</formula>
    </cfRule>
  </conditionalFormatting>
  <conditionalFormatting sqref="CL17:CO17">
    <cfRule type="expression" priority="596" aboveAverage="0" equalAverage="0" bottom="0" percent="0" rank="0" text="" dxfId="1316">
      <formula>COUNTIF(CO13,"*女*")</formula>
    </cfRule>
  </conditionalFormatting>
  <conditionalFormatting sqref="CL20:CO20">
    <cfRule type="expression" priority="597" aboveAverage="0" equalAverage="0" bottom="0" percent="0" rank="0" text="" dxfId="1317">
      <formula>COUNTIF(CO13,"*女*")</formula>
    </cfRule>
  </conditionalFormatting>
  <conditionalFormatting sqref="CL28:CO28">
    <cfRule type="expression" priority="598" aboveAverage="0" equalAverage="0" bottom="0" percent="0" rank="0" text="" dxfId="1318">
      <formula>COUNTIF(CO24,"*女*")</formula>
    </cfRule>
  </conditionalFormatting>
  <conditionalFormatting sqref="CL31:CO31">
    <cfRule type="expression" priority="599" aboveAverage="0" equalAverage="0" bottom="0" percent="0" rank="0" text="" dxfId="1319">
      <formula>COUNTIF(CO24,"*女*")</formula>
    </cfRule>
  </conditionalFormatting>
  <conditionalFormatting sqref="CL38:CO38">
    <cfRule type="expression" priority="600" aboveAverage="0" equalAverage="0" bottom="0" percent="0" rank="0" text="" dxfId="1320">
      <formula>COUNTIF(CO34,"*女*")</formula>
    </cfRule>
  </conditionalFormatting>
  <conditionalFormatting sqref="CL41:CO41">
    <cfRule type="expression" priority="601" aboveAverage="0" equalAverage="0" bottom="0" percent="0" rank="0" text="" dxfId="1321">
      <formula>COUNTIF(CO34,"*女*")</formula>
    </cfRule>
  </conditionalFormatting>
  <conditionalFormatting sqref="CM9:CO9">
    <cfRule type="expression" priority="602" aboveAverage="0" equalAverage="0" bottom="0" percent="0" rank="0" text="" dxfId="1322">
      <formula>COUNTIF(CO3,"*女*")</formula>
    </cfRule>
  </conditionalFormatting>
  <conditionalFormatting sqref="CM19:CO19">
    <cfRule type="expression" priority="603" aboveAverage="0" equalAverage="0" bottom="0" percent="0" rank="0" text="" dxfId="1323">
      <formula>COUNTIF(CO13,"*女*")</formula>
    </cfRule>
  </conditionalFormatting>
  <conditionalFormatting sqref="CM30:CO30">
    <cfRule type="expression" priority="604" aboveAverage="0" equalAverage="0" bottom="0" percent="0" rank="0" text="" dxfId="1324">
      <formula>COUNTIF(CO24,"*女*")</formula>
    </cfRule>
  </conditionalFormatting>
  <conditionalFormatting sqref="CM40:CO40">
    <cfRule type="expression" priority="605" aboveAverage="0" equalAverage="0" bottom="0" percent="0" rank="0" text="" dxfId="1325">
      <formula>COUNTIF(CO34,"*女*")</formula>
    </cfRule>
  </conditionalFormatting>
  <conditionalFormatting sqref="CO3:CO4">
    <cfRule type="expression" priority="606" aboveAverage="0" equalAverage="0" bottom="0" percent="0" rank="0" text="" dxfId="1326">
      <formula>COUNTIF(CO3,"*女*")</formula>
    </cfRule>
  </conditionalFormatting>
  <conditionalFormatting sqref="CO5:CO6">
    <cfRule type="expression" priority="607" aboveAverage="0" equalAverage="0" bottom="0" percent="0" rank="0" text="" dxfId="1327">
      <formula>COUNTIF(CO3,"*女*")</formula>
    </cfRule>
  </conditionalFormatting>
  <conditionalFormatting sqref="CO13:CO14">
    <cfRule type="expression" priority="608" aboveAverage="0" equalAverage="0" bottom="0" percent="0" rank="0" text="" dxfId="1328">
      <formula>COUNTIF(CO13,"*女*")</formula>
    </cfRule>
  </conditionalFormatting>
  <conditionalFormatting sqref="CO15:CO16">
    <cfRule type="expression" priority="609" aboveAverage="0" equalAverage="0" bottom="0" percent="0" rank="0" text="" dxfId="1329">
      <formula>COUNTIF(CO13,"*女*")</formula>
    </cfRule>
  </conditionalFormatting>
  <conditionalFormatting sqref="CO24:CO25">
    <cfRule type="expression" priority="610" aboveAverage="0" equalAverage="0" bottom="0" percent="0" rank="0" text="" dxfId="1330">
      <formula>COUNTIF(CO24,"*女*")</formula>
    </cfRule>
  </conditionalFormatting>
  <conditionalFormatting sqref="CO26:CO27">
    <cfRule type="expression" priority="611" aboveAverage="0" equalAverage="0" bottom="0" percent="0" rank="0" text="" dxfId="1331">
      <formula>COUNTIF(CO24,"*女*")</formula>
    </cfRule>
  </conditionalFormatting>
  <conditionalFormatting sqref="CO34:CO35">
    <cfRule type="expression" priority="612" aboveAverage="0" equalAverage="0" bottom="0" percent="0" rank="0" text="" dxfId="1332">
      <formula>COUNTIF(CO34,"*女*")</formula>
    </cfRule>
  </conditionalFormatting>
  <conditionalFormatting sqref="CO36:CO37">
    <cfRule type="expression" priority="613" aboveAverage="0" equalAverage="0" bottom="0" percent="0" rank="0" text="" dxfId="1333">
      <formula>COUNTIF(CO34,"*女*")</formula>
    </cfRule>
  </conditionalFormatting>
  <conditionalFormatting sqref="CR8:CR9">
    <cfRule type="expression" priority="614" aboveAverage="0" equalAverage="0" bottom="0" percent="0" rank="0" text="" dxfId="1334">
      <formula>COUNTIF(CU3,"*女*")</formula>
    </cfRule>
  </conditionalFormatting>
  <conditionalFormatting sqref="CR18:CR19">
    <cfRule type="expression" priority="615" aboveAverage="0" equalAverage="0" bottom="0" percent="0" rank="0" text="" dxfId="1335">
      <formula>COUNTIF(CU13,"*女*")</formula>
    </cfRule>
  </conditionalFormatting>
  <conditionalFormatting sqref="CR29:CR30">
    <cfRule type="expression" priority="616" aboveAverage="0" equalAverage="0" bottom="0" percent="0" rank="0" text="" dxfId="1336">
      <formula>COUNTIF(CU24,"*女*")</formula>
    </cfRule>
  </conditionalFormatting>
  <conditionalFormatting sqref="CR39:CR40">
    <cfRule type="expression" priority="617" aboveAverage="0" equalAverage="0" bottom="0" percent="0" rank="0" text="" dxfId="1337">
      <formula>COUNTIF(CU34,"*女*")</formula>
    </cfRule>
  </conditionalFormatting>
  <conditionalFormatting sqref="CR3:CS3">
    <cfRule type="expression" priority="618" aboveAverage="0" equalAverage="0" bottom="0" percent="0" rank="0" text="" dxfId="1338">
      <formula>COUNTIF(CU3,"*女*")</formula>
    </cfRule>
  </conditionalFormatting>
  <conditionalFormatting sqref="CR4:CS4">
    <cfRule type="expression" priority="619" aboveAverage="0" equalAverage="0" bottom="0" percent="0" rank="0" text="" dxfId="1339">
      <formula>COUNTIF(CU3,"*女*")</formula>
    </cfRule>
  </conditionalFormatting>
  <conditionalFormatting sqref="CR5:CS6">
    <cfRule type="expression" priority="620" aboveAverage="0" equalAverage="0" bottom="0" percent="0" rank="0" text="" dxfId="1340">
      <formula>COUNTIF(CU3,"*女*")</formula>
    </cfRule>
  </conditionalFormatting>
  <conditionalFormatting sqref="CR13:CS13">
    <cfRule type="expression" priority="621" aboveAverage="0" equalAverage="0" bottom="0" percent="0" rank="0" text="" dxfId="1341">
      <formula>COUNTIF(CU13,"*女*")</formula>
    </cfRule>
  </conditionalFormatting>
  <conditionalFormatting sqref="CR14:CS14">
    <cfRule type="expression" priority="622" aboveAverage="0" equalAverage="0" bottom="0" percent="0" rank="0" text="" dxfId="1342">
      <formula>COUNTIF(CU13,"*女*")</formula>
    </cfRule>
  </conditionalFormatting>
  <conditionalFormatting sqref="CR15:CS16">
    <cfRule type="expression" priority="623" aboveAverage="0" equalAverage="0" bottom="0" percent="0" rank="0" text="" dxfId="1343">
      <formula>COUNTIF(CU13,"*女*")</formula>
    </cfRule>
  </conditionalFormatting>
  <conditionalFormatting sqref="CR24:CS24">
    <cfRule type="expression" priority="624" aboveAverage="0" equalAverage="0" bottom="0" percent="0" rank="0" text="" dxfId="1344">
      <formula>COUNTIF(CU24,"*女*")</formula>
    </cfRule>
  </conditionalFormatting>
  <conditionalFormatting sqref="CR25:CS25">
    <cfRule type="expression" priority="625" aboveAverage="0" equalAverage="0" bottom="0" percent="0" rank="0" text="" dxfId="1345">
      <formula>COUNTIF(CU24,"*女*")</formula>
    </cfRule>
  </conditionalFormatting>
  <conditionalFormatting sqref="CR26:CS27">
    <cfRule type="expression" priority="626" aboveAverage="0" equalAverage="0" bottom="0" percent="0" rank="0" text="" dxfId="1346">
      <formula>COUNTIF(CU24,"*女*")</formula>
    </cfRule>
  </conditionalFormatting>
  <conditionalFormatting sqref="CR34:CS34">
    <cfRule type="expression" priority="627" aboveAverage="0" equalAverage="0" bottom="0" percent="0" rank="0" text="" dxfId="1347">
      <formula>COUNTIF(CU34,"*女*")</formula>
    </cfRule>
  </conditionalFormatting>
  <conditionalFormatting sqref="CR35:CS35">
    <cfRule type="expression" priority="628" aboveAverage="0" equalAverage="0" bottom="0" percent="0" rank="0" text="" dxfId="1348">
      <formula>COUNTIF(CU34,"*女*")</formula>
    </cfRule>
  </conditionalFormatting>
  <conditionalFormatting sqref="CR36:CS37">
    <cfRule type="expression" priority="629" aboveAverage="0" equalAverage="0" bottom="0" percent="0" rank="0" text="" dxfId="1349">
      <formula>COUNTIF(CU34,"*女*")</formula>
    </cfRule>
  </conditionalFormatting>
  <conditionalFormatting sqref="CR7:CU7">
    <cfRule type="expression" priority="630" aboveAverage="0" equalAverage="0" bottom="0" percent="0" rank="0" text="" dxfId="1350">
      <formula>COUNTIF(CU3,"*女*")</formula>
    </cfRule>
  </conditionalFormatting>
  <conditionalFormatting sqref="CR10:CU10">
    <cfRule type="expression" priority="631" aboveAverage="0" equalAverage="0" bottom="0" percent="0" rank="0" text="" dxfId="1351">
      <formula>COUNTIF(CU3,"*女*")</formula>
    </cfRule>
  </conditionalFormatting>
  <conditionalFormatting sqref="CR17:CU17">
    <cfRule type="expression" priority="632" aboveAverage="0" equalAverage="0" bottom="0" percent="0" rank="0" text="" dxfId="1352">
      <formula>COUNTIF(CU13,"*女*")</formula>
    </cfRule>
  </conditionalFormatting>
  <conditionalFormatting sqref="CR20:CU20">
    <cfRule type="expression" priority="633" aboveAverage="0" equalAverage="0" bottom="0" percent="0" rank="0" text="" dxfId="1353">
      <formula>COUNTIF(CU13,"*女*")</formula>
    </cfRule>
  </conditionalFormatting>
  <conditionalFormatting sqref="CR28:CU28">
    <cfRule type="expression" priority="634" aboveAverage="0" equalAverage="0" bottom="0" percent="0" rank="0" text="" dxfId="1354">
      <formula>COUNTIF(CU24,"*女*")</formula>
    </cfRule>
  </conditionalFormatting>
  <conditionalFormatting sqref="CR31:CU31">
    <cfRule type="expression" priority="635" aboveAverage="0" equalAverage="0" bottom="0" percent="0" rank="0" text="" dxfId="1355">
      <formula>COUNTIF(CU24,"*女*")</formula>
    </cfRule>
  </conditionalFormatting>
  <conditionalFormatting sqref="CR38:CU38">
    <cfRule type="expression" priority="636" aboveAverage="0" equalAverage="0" bottom="0" percent="0" rank="0" text="" dxfId="1356">
      <formula>COUNTIF(CU34,"*女*")</formula>
    </cfRule>
  </conditionalFormatting>
  <conditionalFormatting sqref="CR41:CU41">
    <cfRule type="expression" priority="637" aboveAverage="0" equalAverage="0" bottom="0" percent="0" rank="0" text="" dxfId="1357">
      <formula>COUNTIF(CU34,"*女*")</formula>
    </cfRule>
  </conditionalFormatting>
  <conditionalFormatting sqref="CS9:CU9">
    <cfRule type="expression" priority="638" aboveAverage="0" equalAverage="0" bottom="0" percent="0" rank="0" text="" dxfId="1358">
      <formula>COUNTIF(CU3,"*女*")</formula>
    </cfRule>
  </conditionalFormatting>
  <conditionalFormatting sqref="CS19:CU19">
    <cfRule type="expression" priority="639" aboveAverage="0" equalAverage="0" bottom="0" percent="0" rank="0" text="" dxfId="1359">
      <formula>COUNTIF(CU13,"*女*")</formula>
    </cfRule>
  </conditionalFormatting>
  <conditionalFormatting sqref="CS30:CU30">
    <cfRule type="expression" priority="640" aboveAverage="0" equalAverage="0" bottom="0" percent="0" rank="0" text="" dxfId="1360">
      <formula>COUNTIF(CU24,"*女*")</formula>
    </cfRule>
  </conditionalFormatting>
  <conditionalFormatting sqref="CS40:CU40">
    <cfRule type="expression" priority="641" aboveAverage="0" equalAverage="0" bottom="0" percent="0" rank="0" text="" dxfId="1361">
      <formula>COUNTIF(CU34,"*女*")</formula>
    </cfRule>
  </conditionalFormatting>
  <conditionalFormatting sqref="CU3:CU4">
    <cfRule type="expression" priority="642" aboveAverage="0" equalAverage="0" bottom="0" percent="0" rank="0" text="" dxfId="1362">
      <formula>COUNTIF(CU3,"*女*")</formula>
    </cfRule>
  </conditionalFormatting>
  <conditionalFormatting sqref="CU5:CU6">
    <cfRule type="expression" priority="643" aboveAverage="0" equalAverage="0" bottom="0" percent="0" rank="0" text="" dxfId="1363">
      <formula>COUNTIF(CU3,"*女*")</formula>
    </cfRule>
  </conditionalFormatting>
  <conditionalFormatting sqref="CU13:CU14">
    <cfRule type="expression" priority="644" aboveAverage="0" equalAverage="0" bottom="0" percent="0" rank="0" text="" dxfId="1364">
      <formula>COUNTIF(CU13,"*女*")</formula>
    </cfRule>
  </conditionalFormatting>
  <conditionalFormatting sqref="CU15:CU16">
    <cfRule type="expression" priority="645" aboveAverage="0" equalAverage="0" bottom="0" percent="0" rank="0" text="" dxfId="1365">
      <formula>COUNTIF(CU13,"*女*")</formula>
    </cfRule>
  </conditionalFormatting>
  <conditionalFormatting sqref="CU24:CU25">
    <cfRule type="expression" priority="646" aboveAverage="0" equalAverage="0" bottom="0" percent="0" rank="0" text="" dxfId="1366">
      <formula>COUNTIF(CU24,"*女*")</formula>
    </cfRule>
  </conditionalFormatting>
  <conditionalFormatting sqref="CU26:CU27">
    <cfRule type="expression" priority="647" aboveAverage="0" equalAverage="0" bottom="0" percent="0" rank="0" text="" dxfId="1367">
      <formula>COUNTIF(CU24,"*女*")</formula>
    </cfRule>
  </conditionalFormatting>
  <conditionalFormatting sqref="CU34:CU35">
    <cfRule type="expression" priority="648" aboveAverage="0" equalAverage="0" bottom="0" percent="0" rank="0" text="" dxfId="1368">
      <formula>COUNTIF(CU34,"*女*")</formula>
    </cfRule>
  </conditionalFormatting>
  <conditionalFormatting sqref="CU36:CU37">
    <cfRule type="expression" priority="649" aboveAverage="0" equalAverage="0" bottom="0" percent="0" rank="0" text="" dxfId="1369">
      <formula>COUNTIF(CU34,"*女*")</formula>
    </cfRule>
  </conditionalFormatting>
  <conditionalFormatting sqref="CW8:CW9">
    <cfRule type="expression" priority="650" aboveAverage="0" equalAverage="0" bottom="0" percent="0" rank="0" text="" dxfId="1370">
      <formula>COUNTIF(CZ3,"*女*")</formula>
    </cfRule>
  </conditionalFormatting>
  <conditionalFormatting sqref="CW18:CW19">
    <cfRule type="expression" priority="651" aboveAverage="0" equalAverage="0" bottom="0" percent="0" rank="0" text="" dxfId="1371">
      <formula>COUNTIF(CZ13,"*女*")</formula>
    </cfRule>
  </conditionalFormatting>
  <conditionalFormatting sqref="CW29:CW30">
    <cfRule type="expression" priority="652" aboveAverage="0" equalAverage="0" bottom="0" percent="0" rank="0" text="" dxfId="1372">
      <formula>COUNTIF(CZ24,"*女*")</formula>
    </cfRule>
  </conditionalFormatting>
  <conditionalFormatting sqref="CW39:CW40">
    <cfRule type="expression" priority="653" aboveAverage="0" equalAverage="0" bottom="0" percent="0" rank="0" text="" dxfId="1373">
      <formula>COUNTIF(CZ34,"*女*")</formula>
    </cfRule>
  </conditionalFormatting>
  <conditionalFormatting sqref="CW3:CX3">
    <cfRule type="expression" priority="654" aboveAverage="0" equalAverage="0" bottom="0" percent="0" rank="0" text="" dxfId="1374">
      <formula>COUNTIF(CZ3,"*女*")</formula>
    </cfRule>
  </conditionalFormatting>
  <conditionalFormatting sqref="CW4:CX4">
    <cfRule type="expression" priority="655" aboveAverage="0" equalAverage="0" bottom="0" percent="0" rank="0" text="" dxfId="1375">
      <formula>COUNTIF(CZ3,"*女*")</formula>
    </cfRule>
  </conditionalFormatting>
  <conditionalFormatting sqref="CW5:CX6">
    <cfRule type="expression" priority="656" aboveAverage="0" equalAverage="0" bottom="0" percent="0" rank="0" text="" dxfId="1376">
      <formula>COUNTIF(CZ3,"*女*")</formula>
    </cfRule>
  </conditionalFormatting>
  <conditionalFormatting sqref="CW13:CX13">
    <cfRule type="expression" priority="657" aboveAverage="0" equalAverage="0" bottom="0" percent="0" rank="0" text="" dxfId="1377">
      <formula>COUNTIF(CZ13,"*女*")</formula>
    </cfRule>
  </conditionalFormatting>
  <conditionalFormatting sqref="CW14:CX14">
    <cfRule type="expression" priority="658" aboveAverage="0" equalAverage="0" bottom="0" percent="0" rank="0" text="" dxfId="1378">
      <formula>COUNTIF(CZ13,"*女*")</formula>
    </cfRule>
  </conditionalFormatting>
  <conditionalFormatting sqref="CW15:CX16">
    <cfRule type="expression" priority="659" aboveAverage="0" equalAverage="0" bottom="0" percent="0" rank="0" text="" dxfId="1379">
      <formula>COUNTIF(CZ13,"*女*")</formula>
    </cfRule>
  </conditionalFormatting>
  <conditionalFormatting sqref="CW24:CX24">
    <cfRule type="expression" priority="660" aboveAverage="0" equalAverage="0" bottom="0" percent="0" rank="0" text="" dxfId="1380">
      <formula>COUNTIF(CZ24,"*女*")</formula>
    </cfRule>
  </conditionalFormatting>
  <conditionalFormatting sqref="CW25:CX25">
    <cfRule type="expression" priority="661" aboveAverage="0" equalAverage="0" bottom="0" percent="0" rank="0" text="" dxfId="1381">
      <formula>COUNTIF(CZ24,"*女*")</formula>
    </cfRule>
  </conditionalFormatting>
  <conditionalFormatting sqref="CW26:CX27">
    <cfRule type="expression" priority="662" aboveAverage="0" equalAverage="0" bottom="0" percent="0" rank="0" text="" dxfId="1382">
      <formula>COUNTIF(CZ24,"*女*")</formula>
    </cfRule>
  </conditionalFormatting>
  <conditionalFormatting sqref="CW34:CX34">
    <cfRule type="expression" priority="663" aboveAverage="0" equalAverage="0" bottom="0" percent="0" rank="0" text="" dxfId="1383">
      <formula>COUNTIF(CZ34,"*女*")</formula>
    </cfRule>
  </conditionalFormatting>
  <conditionalFormatting sqref="CW35:CX35">
    <cfRule type="expression" priority="664" aboveAverage="0" equalAverage="0" bottom="0" percent="0" rank="0" text="" dxfId="1384">
      <formula>COUNTIF(CZ34,"*女*")</formula>
    </cfRule>
  </conditionalFormatting>
  <conditionalFormatting sqref="CW36:CX37">
    <cfRule type="expression" priority="665" aboveAverage="0" equalAverage="0" bottom="0" percent="0" rank="0" text="" dxfId="1385">
      <formula>COUNTIF(CZ34,"*女*")</formula>
    </cfRule>
  </conditionalFormatting>
  <conditionalFormatting sqref="CW7:CZ7">
    <cfRule type="expression" priority="666" aboveAverage="0" equalAverage="0" bottom="0" percent="0" rank="0" text="" dxfId="1386">
      <formula>COUNTIF(CZ3,"*女*")</formula>
    </cfRule>
  </conditionalFormatting>
  <conditionalFormatting sqref="CW10:CZ10">
    <cfRule type="expression" priority="667" aboveAverage="0" equalAverage="0" bottom="0" percent="0" rank="0" text="" dxfId="1387">
      <formula>COUNTIF(CZ3,"*女*")</formula>
    </cfRule>
  </conditionalFormatting>
  <conditionalFormatting sqref="CW17:CZ17">
    <cfRule type="expression" priority="668" aboveAverage="0" equalAverage="0" bottom="0" percent="0" rank="0" text="" dxfId="1388">
      <formula>COUNTIF(CZ13,"*女*")</formula>
    </cfRule>
  </conditionalFormatting>
  <conditionalFormatting sqref="CW20:CZ20">
    <cfRule type="expression" priority="669" aboveAverage="0" equalAverage="0" bottom="0" percent="0" rank="0" text="" dxfId="1389">
      <formula>COUNTIF(CZ13,"*女*")</formula>
    </cfRule>
  </conditionalFormatting>
  <conditionalFormatting sqref="CW28:CZ28">
    <cfRule type="expression" priority="670" aboveAverage="0" equalAverage="0" bottom="0" percent="0" rank="0" text="" dxfId="1390">
      <formula>COUNTIF(CZ24,"*女*")</formula>
    </cfRule>
  </conditionalFormatting>
  <conditionalFormatting sqref="CW31:CZ31">
    <cfRule type="expression" priority="671" aboveAverage="0" equalAverage="0" bottom="0" percent="0" rank="0" text="" dxfId="1391">
      <formula>COUNTIF(CZ24,"*女*")</formula>
    </cfRule>
  </conditionalFormatting>
  <conditionalFormatting sqref="CW38:CZ38">
    <cfRule type="expression" priority="672" aboveAverage="0" equalAverage="0" bottom="0" percent="0" rank="0" text="" dxfId="1392">
      <formula>COUNTIF(CZ34,"*女*")</formula>
    </cfRule>
  </conditionalFormatting>
  <conditionalFormatting sqref="CW41:CZ41">
    <cfRule type="expression" priority="673" aboveAverage="0" equalAverage="0" bottom="0" percent="0" rank="0" text="" dxfId="1393">
      <formula>COUNTIF(CZ34,"*女*")</formula>
    </cfRule>
  </conditionalFormatting>
  <conditionalFormatting sqref="CX9:CZ9">
    <cfRule type="expression" priority="674" aboveAverage="0" equalAverage="0" bottom="0" percent="0" rank="0" text="" dxfId="1394">
      <formula>COUNTIF(CZ3,"*女*")</formula>
    </cfRule>
  </conditionalFormatting>
  <conditionalFormatting sqref="CX19:CZ19">
    <cfRule type="expression" priority="675" aboveAverage="0" equalAverage="0" bottom="0" percent="0" rank="0" text="" dxfId="1395">
      <formula>COUNTIF(CZ13,"*女*")</formula>
    </cfRule>
  </conditionalFormatting>
  <conditionalFormatting sqref="CX30:CZ30">
    <cfRule type="expression" priority="676" aboveAverage="0" equalAverage="0" bottom="0" percent="0" rank="0" text="" dxfId="1396">
      <formula>COUNTIF(CZ24,"*女*")</formula>
    </cfRule>
  </conditionalFormatting>
  <conditionalFormatting sqref="CX40:CZ40">
    <cfRule type="expression" priority="677" aboveAverage="0" equalAverage="0" bottom="0" percent="0" rank="0" text="" dxfId="1397">
      <formula>COUNTIF(CZ34,"*女*")</formula>
    </cfRule>
  </conditionalFormatting>
  <conditionalFormatting sqref="CZ3:CZ4">
    <cfRule type="expression" priority="678" aboveAverage="0" equalAverage="0" bottom="0" percent="0" rank="0" text="" dxfId="1398">
      <formula>COUNTIF(CZ3,"*女*")</formula>
    </cfRule>
  </conditionalFormatting>
  <conditionalFormatting sqref="CZ5:CZ6">
    <cfRule type="expression" priority="679" aboveAverage="0" equalAverage="0" bottom="0" percent="0" rank="0" text="" dxfId="1399">
      <formula>COUNTIF(CZ3,"*女*")</formula>
    </cfRule>
  </conditionalFormatting>
  <conditionalFormatting sqref="CZ13:CZ14">
    <cfRule type="expression" priority="680" aboveAverage="0" equalAverage="0" bottom="0" percent="0" rank="0" text="" dxfId="1400">
      <formula>COUNTIF(CZ13,"*女*")</formula>
    </cfRule>
  </conditionalFormatting>
  <conditionalFormatting sqref="CZ15:CZ16">
    <cfRule type="expression" priority="681" aboveAverage="0" equalAverage="0" bottom="0" percent="0" rank="0" text="" dxfId="1401">
      <formula>COUNTIF(CZ13,"*女*")</formula>
    </cfRule>
  </conditionalFormatting>
  <conditionalFormatting sqref="CZ24:CZ25">
    <cfRule type="expression" priority="682" aboveAverage="0" equalAverage="0" bottom="0" percent="0" rank="0" text="" dxfId="1402">
      <formula>COUNTIF(CZ24,"*女*")</formula>
    </cfRule>
  </conditionalFormatting>
  <conditionalFormatting sqref="CZ26:CZ27">
    <cfRule type="expression" priority="683" aboveAverage="0" equalAverage="0" bottom="0" percent="0" rank="0" text="" dxfId="1403">
      <formula>COUNTIF(CZ24,"*女*")</formula>
    </cfRule>
  </conditionalFormatting>
  <conditionalFormatting sqref="CZ34:CZ35">
    <cfRule type="expression" priority="684" aboveAverage="0" equalAverage="0" bottom="0" percent="0" rank="0" text="" dxfId="1404">
      <formula>COUNTIF(CZ34,"*女*")</formula>
    </cfRule>
  </conditionalFormatting>
  <conditionalFormatting sqref="CZ36:CZ37">
    <cfRule type="expression" priority="685" aboveAverage="0" equalAverage="0" bottom="0" percent="0" rank="0" text="" dxfId="1405">
      <formula>COUNTIF(CZ34,"*女*")</formula>
    </cfRule>
  </conditionalFormatting>
  <conditionalFormatting sqref="DC8:DC9">
    <cfRule type="expression" priority="686" aboveAverage="0" equalAverage="0" bottom="0" percent="0" rank="0" text="" dxfId="1406">
      <formula>COUNTIF(DF3,"*女*")</formula>
    </cfRule>
  </conditionalFormatting>
  <conditionalFormatting sqref="DC18:DC19">
    <cfRule type="expression" priority="687" aboveAverage="0" equalAverage="0" bottom="0" percent="0" rank="0" text="" dxfId="1407">
      <formula>COUNTIF(DF13,"*女*")</formula>
    </cfRule>
  </conditionalFormatting>
  <conditionalFormatting sqref="DC29:DC30">
    <cfRule type="expression" priority="688" aboveAverage="0" equalAverage="0" bottom="0" percent="0" rank="0" text="" dxfId="1408">
      <formula>COUNTIF(DF24,"*女*")</formula>
    </cfRule>
  </conditionalFormatting>
  <conditionalFormatting sqref="DC39:DC40">
    <cfRule type="expression" priority="689" aboveAverage="0" equalAverage="0" bottom="0" percent="0" rank="0" text="" dxfId="1409">
      <formula>COUNTIF(DF34,"*女*")</formula>
    </cfRule>
  </conditionalFormatting>
  <conditionalFormatting sqref="DC3:DD3">
    <cfRule type="expression" priority="690" aboveAverage="0" equalAverage="0" bottom="0" percent="0" rank="0" text="" dxfId="1410">
      <formula>COUNTIF(DF3,"*女*")</formula>
    </cfRule>
  </conditionalFormatting>
  <conditionalFormatting sqref="DC4:DD4">
    <cfRule type="expression" priority="691" aboveAverage="0" equalAverage="0" bottom="0" percent="0" rank="0" text="" dxfId="1411">
      <formula>COUNTIF(DF3,"*女*")</formula>
    </cfRule>
  </conditionalFormatting>
  <conditionalFormatting sqref="DC5:DD6">
    <cfRule type="expression" priority="692" aboveAverage="0" equalAverage="0" bottom="0" percent="0" rank="0" text="" dxfId="1412">
      <formula>COUNTIF(DF3,"*女*")</formula>
    </cfRule>
  </conditionalFormatting>
  <conditionalFormatting sqref="DC13:DD13">
    <cfRule type="expression" priority="693" aboveAverage="0" equalAverage="0" bottom="0" percent="0" rank="0" text="" dxfId="1413">
      <formula>COUNTIF(DF13,"*女*")</formula>
    </cfRule>
  </conditionalFormatting>
  <conditionalFormatting sqref="DC14:DD14">
    <cfRule type="expression" priority="694" aboveAverage="0" equalAverage="0" bottom="0" percent="0" rank="0" text="" dxfId="1414">
      <formula>COUNTIF(DF13,"*女*")</formula>
    </cfRule>
  </conditionalFormatting>
  <conditionalFormatting sqref="DC15:DD16">
    <cfRule type="expression" priority="695" aboveAverage="0" equalAverage="0" bottom="0" percent="0" rank="0" text="" dxfId="1415">
      <formula>COUNTIF(DF13,"*女*")</formula>
    </cfRule>
  </conditionalFormatting>
  <conditionalFormatting sqref="DC24:DD24">
    <cfRule type="expression" priority="696" aboveAverage="0" equalAverage="0" bottom="0" percent="0" rank="0" text="" dxfId="1416">
      <formula>COUNTIF(DF24,"*女*")</formula>
    </cfRule>
  </conditionalFormatting>
  <conditionalFormatting sqref="DC25:DD25">
    <cfRule type="expression" priority="697" aboveAverage="0" equalAverage="0" bottom="0" percent="0" rank="0" text="" dxfId="1417">
      <formula>COUNTIF(DF24,"*女*")</formula>
    </cfRule>
  </conditionalFormatting>
  <conditionalFormatting sqref="DC26:DD27">
    <cfRule type="expression" priority="698" aboveAverage="0" equalAverage="0" bottom="0" percent="0" rank="0" text="" dxfId="1418">
      <formula>COUNTIF(DF24,"*女*")</formula>
    </cfRule>
  </conditionalFormatting>
  <conditionalFormatting sqref="DC34:DD34">
    <cfRule type="expression" priority="699" aboveAverage="0" equalAverage="0" bottom="0" percent="0" rank="0" text="" dxfId="1419">
      <formula>COUNTIF(DF34,"*女*")</formula>
    </cfRule>
  </conditionalFormatting>
  <conditionalFormatting sqref="DC35:DD35">
    <cfRule type="expression" priority="700" aboveAverage="0" equalAverage="0" bottom="0" percent="0" rank="0" text="" dxfId="1420">
      <formula>COUNTIF(DF34,"*女*")</formula>
    </cfRule>
  </conditionalFormatting>
  <conditionalFormatting sqref="DC36:DD37">
    <cfRule type="expression" priority="701" aboveAverage="0" equalAverage="0" bottom="0" percent="0" rank="0" text="" dxfId="1421">
      <formula>COUNTIF(DF34,"*女*")</formula>
    </cfRule>
  </conditionalFormatting>
  <conditionalFormatting sqref="DC7:DF7">
    <cfRule type="expression" priority="702" aboveAverage="0" equalAverage="0" bottom="0" percent="0" rank="0" text="" dxfId="1422">
      <formula>COUNTIF(DF3,"*女*")</formula>
    </cfRule>
  </conditionalFormatting>
  <conditionalFormatting sqref="DC10:DF10">
    <cfRule type="expression" priority="703" aboveAverage="0" equalAverage="0" bottom="0" percent="0" rank="0" text="" dxfId="1423">
      <formula>COUNTIF(DF3,"*女*")</formula>
    </cfRule>
  </conditionalFormatting>
  <conditionalFormatting sqref="DC17:DF17">
    <cfRule type="expression" priority="704" aboveAverage="0" equalAverage="0" bottom="0" percent="0" rank="0" text="" dxfId="1424">
      <formula>COUNTIF(DF13,"*女*")</formula>
    </cfRule>
  </conditionalFormatting>
  <conditionalFormatting sqref="DC20:DF20">
    <cfRule type="expression" priority="705" aboveAverage="0" equalAverage="0" bottom="0" percent="0" rank="0" text="" dxfId="1425">
      <formula>COUNTIF(DF13,"*女*")</formula>
    </cfRule>
  </conditionalFormatting>
  <conditionalFormatting sqref="DC28:DF28">
    <cfRule type="expression" priority="706" aboveAverage="0" equalAverage="0" bottom="0" percent="0" rank="0" text="" dxfId="1426">
      <formula>COUNTIF(DF24,"*女*")</formula>
    </cfRule>
  </conditionalFormatting>
  <conditionalFormatting sqref="DC31:DF31">
    <cfRule type="expression" priority="707" aboveAverage="0" equalAverage="0" bottom="0" percent="0" rank="0" text="" dxfId="1427">
      <formula>COUNTIF(DF24,"*女*")</formula>
    </cfRule>
  </conditionalFormatting>
  <conditionalFormatting sqref="DC38:DF38">
    <cfRule type="expression" priority="708" aboveAverage="0" equalAverage="0" bottom="0" percent="0" rank="0" text="" dxfId="1428">
      <formula>COUNTIF(DF34,"*女*")</formula>
    </cfRule>
  </conditionalFormatting>
  <conditionalFormatting sqref="DC41:DF41">
    <cfRule type="expression" priority="709" aboveAverage="0" equalAverage="0" bottom="0" percent="0" rank="0" text="" dxfId="1429">
      <formula>COUNTIF(DF34,"*女*")</formula>
    </cfRule>
  </conditionalFormatting>
  <conditionalFormatting sqref="DD9:DF9">
    <cfRule type="expression" priority="710" aboveAverage="0" equalAverage="0" bottom="0" percent="0" rank="0" text="" dxfId="1430">
      <formula>COUNTIF(DF3,"*女*")</formula>
    </cfRule>
  </conditionalFormatting>
  <conditionalFormatting sqref="DD19:DF19">
    <cfRule type="expression" priority="711" aboveAverage="0" equalAverage="0" bottom="0" percent="0" rank="0" text="" dxfId="1431">
      <formula>COUNTIF(DF13,"*女*")</formula>
    </cfRule>
  </conditionalFormatting>
  <conditionalFormatting sqref="DD30:DF30">
    <cfRule type="expression" priority="712" aboveAverage="0" equalAverage="0" bottom="0" percent="0" rank="0" text="" dxfId="1432">
      <formula>COUNTIF(DF24,"*女*")</formula>
    </cfRule>
  </conditionalFormatting>
  <conditionalFormatting sqref="DD40:DF40">
    <cfRule type="expression" priority="713" aboveAverage="0" equalAverage="0" bottom="0" percent="0" rank="0" text="" dxfId="1433">
      <formula>COUNTIF(DF34,"*女*")</formula>
    </cfRule>
  </conditionalFormatting>
  <conditionalFormatting sqref="DF3:DF4">
    <cfRule type="expression" priority="714" aboveAverage="0" equalAverage="0" bottom="0" percent="0" rank="0" text="" dxfId="1434">
      <formula>COUNTIF(DF3,"*女*")</formula>
    </cfRule>
  </conditionalFormatting>
  <conditionalFormatting sqref="DF5:DF6">
    <cfRule type="expression" priority="715" aboveAverage="0" equalAverage="0" bottom="0" percent="0" rank="0" text="" dxfId="1435">
      <formula>COUNTIF(DF3,"*女*")</formula>
    </cfRule>
  </conditionalFormatting>
  <conditionalFormatting sqref="DF13:DF14">
    <cfRule type="expression" priority="716" aboveAverage="0" equalAverage="0" bottom="0" percent="0" rank="0" text="" dxfId="1436">
      <formula>COUNTIF(DF13,"*女*")</formula>
    </cfRule>
  </conditionalFormatting>
  <conditionalFormatting sqref="DF15:DF16">
    <cfRule type="expression" priority="717" aboveAverage="0" equalAverage="0" bottom="0" percent="0" rank="0" text="" dxfId="1437">
      <formula>COUNTIF(DF13,"*女*")</formula>
    </cfRule>
  </conditionalFormatting>
  <conditionalFormatting sqref="DF24:DF25">
    <cfRule type="expression" priority="718" aboveAverage="0" equalAverage="0" bottom="0" percent="0" rank="0" text="" dxfId="1438">
      <formula>COUNTIF(DF24,"*女*")</formula>
    </cfRule>
  </conditionalFormatting>
  <conditionalFormatting sqref="DF26:DF27">
    <cfRule type="expression" priority="719" aboveAverage="0" equalAverage="0" bottom="0" percent="0" rank="0" text="" dxfId="1439">
      <formula>COUNTIF(DF24,"*女*")</formula>
    </cfRule>
  </conditionalFormatting>
  <conditionalFormatting sqref="DF34:DF35">
    <cfRule type="expression" priority="720" aboveAverage="0" equalAverage="0" bottom="0" percent="0" rank="0" text="" dxfId="1440">
      <formula>COUNTIF(DF34,"*女*")</formula>
    </cfRule>
  </conditionalFormatting>
  <conditionalFormatting sqref="DF36:DF37">
    <cfRule type="expression" priority="721" aboveAverage="0" equalAverage="0" bottom="0" percent="0" rank="0" text="" dxfId="1441">
      <formula>COUNTIF(DF34,"*女*")</formula>
    </cfRule>
  </conditionalFormatting>
  <dataValidations count="2">
    <dataValidation allowBlank="true" errorStyle="stop" operator="between" showDropDown="false" showErrorMessage="false" showInputMessage="true" sqref="B7:E7 H7:K7 M7:P7 S7:V7 X7:AA7 AD7:AG7 AI7:AL7 AO7:AR7 AT7:AW7 AZ7:BC7 BE7:BH7 BK7:BN7 BP7:BS7 BV7:BY7 CA7:CD7 CG7:CJ7 CL7:CO7 CR7:CU7 CW7:CZ7 DC7:DF7 B17:E17 H17:K17 M17:P17 S17:V17 X17:AA17 AD17:AG17 AI17:AL17 AO17:AR17 AT17:AW17 AZ17:BC17 BE17:BH17 BK17:BN17 BP17:BS17 BV17:BY17 CA17:CD17 CG17:CJ17 CL17:CO17 CR17:CU17 CW17:CZ17 DC17:DF17 B28:E28 H28:K28 M28:P28 S28:V28 X28:AA28 AD28:AG28 AI28:AL28 AO28:AR28 AT28:AW28 AZ28:BC28 BE28:BH28 BK28:BN28 BP28:BS28 BV28:BY28 CA28:CD28 CG28:CJ28 CL28:CO28 CR28:CU28 CW28:CZ28 DC28:DF28 B38:E38 M38:P38 S38:V38 X38:AA38 AD38:AG38 AI38:AL38 AO38:AR38 AT38:AW38 AZ38:BC38 BE38:BH38 BK38:BN38 BP38:BS38 BV38:BY38 CA38:CD38 CG38:CJ38 CL38:CO38 CR38:CU38 CW38:CZ38 DC38:DF38" type="none">
      <formula1>0</formula1>
      <formula2>0</formula2>
    </dataValidation>
    <dataValidation allowBlank="true" errorStyle="stop" operator="between" showDropDown="false" showErrorMessage="false" showInputMessage="true" sqref="H38:K38" type="list">
      <formula1>#ref!</formula1>
      <formula2>0</formula2>
    </dataValidation>
  </dataValidations>
  <printOptions headings="false" gridLines="false" gridLinesSet="true" horizontalCentered="true" verticalCentered="true"/>
  <pageMargins left="0.196527777777778" right="0.196527777777778" top="0.196527777777778" bottom="0.196527777777778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7" manualBreakCount="7">
    <brk id="11" man="true" max="65535" min="0"/>
    <brk id="22" man="true" max="65535" min="0"/>
    <brk id="33" man="true" max="65535" min="0"/>
    <brk id="44" man="true" max="65535" min="0"/>
    <brk id="55" man="true" max="65535" min="0"/>
    <brk id="66" man="true" max="65535" min="0"/>
    <brk id="77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LibreOffice/7.1.5.2$Windows_X86_64 LibreOffice_project/85f04e9f809797b8199d13c421bd8a2b025d52b5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2017-03-27T01:41:19Z</dcterms:created>
  <dc:creator>Yuya Takeshita</dc:creator>
  <dc:description/>
  <dc:language>ja-JP</dc:language>
  <cp:lastModifiedBy>悠也 竹下</cp:lastModifiedBy>
  <cp:lastPrinted>2026-06-21T14:47:04Z</cp:lastPrinted>
  <dcterms:modified xsi:type="dcterms:W3CDTF">2026-06-21T14:48:16Z</dcterms:modified>
  <cp:revision>0</cp:revision>
  <dc:subject/>
  <dc:title>中部開催大会 選手データ提出ファイル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